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8.xml"/>
  <Override ContentType="application/vnd.openxmlformats-officedocument.drawing+xml" PartName="/xl/drawings/worksheetdrawing10.xml"/>
  <Override ContentType="application/vnd.openxmlformats-officedocument.drawing+xml" PartName="/xl/drawings/worksheetdrawing7.xml"/>
  <Override ContentType="application/vnd.openxmlformats-officedocument.drawing+xml" PartName="/xl/drawings/worksheetdrawing6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officedocument.drawing+xml" PartName="/xl/drawings/worksheetdrawing9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ånehistorik" sheetId="1" r:id="rId3"/>
    <sheet state="visible" name="Avier" sheetId="2" r:id="rId4"/>
    <sheet state="visible" name="Låneprognoser" sheetId="3" r:id="rId5"/>
    <sheet state="visible" name="avier data" sheetId="4" r:id="rId6"/>
    <sheet state="visible" name="SIBOR Fixin" sheetId="5" r:id="rId7"/>
    <sheet state="visible" name="Pivo År-Lån2" sheetId="6" r:id="rId8"/>
    <sheet state="visible" name="Pivo År-Lån" sheetId="7" r:id="rId9"/>
    <sheet state="visible" name="Kopia av Pivo År-Lån2" sheetId="8" r:id="rId10"/>
    <sheet state="visible" name="Pivo Lån-typ" sheetId="9" r:id="rId11"/>
    <sheet state="visible" name="Pivo fast_rör" sheetId="10" r:id="rId12"/>
  </sheets>
  <definedNames>
    <definedName hidden="1" localSheetId="3" name="_xlnm._FilterDatabase">'avier data'!$A$2:$Q$228</definedName>
  </definedNames>
  <calcPr/>
</workbook>
</file>

<file path=xl/sharedStrings.xml><?xml version="1.0" encoding="utf-8"?>
<sst xmlns="http://schemas.openxmlformats.org/spreadsheetml/2006/main" count="1433" uniqueCount="570">
  <si>
    <t>Rapport över lånehistorik och nyckeltal kring våra lån</t>
  </si>
  <si>
    <t>Lån och lånekostnader vid årets slut</t>
  </si>
  <si>
    <t>Jämförelsetal vid årets slut</t>
  </si>
  <si>
    <t>Genomsnittsliga jämförelsetal</t>
  </si>
  <si>
    <t>Låneuppdelning vid årets slut</t>
  </si>
  <si>
    <t>Lägenheter och ytor som lån/räntor skall fördelas på (Ej korrekt)</t>
  </si>
  <si>
    <t>OBS måste justeras korrekt!</t>
  </si>
  <si>
    <t>Bostadsrätter (yta)</t>
  </si>
  <si>
    <t>Bostader</t>
  </si>
  <si>
    <t>Försäljning hyresrätter</t>
  </si>
  <si>
    <t>År</t>
  </si>
  <si>
    <t>Lån</t>
  </si>
  <si>
    <t>Ammorteringar</t>
  </si>
  <si>
    <t>Räntor</t>
  </si>
  <si>
    <t>Genomsnittsränta</t>
  </si>
  <si>
    <t>Lån/kvm</t>
  </si>
  <si>
    <t>Amm./kvm</t>
  </si>
  <si>
    <t>Ränta/kvm</t>
  </si>
  <si>
    <t>Ränta % av omsätt.</t>
  </si>
  <si>
    <t>kvm brf</t>
  </si>
  <si>
    <t>Omsättnig</t>
  </si>
  <si>
    <t>Lån/lgh</t>
  </si>
  <si>
    <t>Amm./lgh</t>
  </si>
  <si>
    <t>Ränta/lgh</t>
  </si>
  <si>
    <t>Lght</t>
  </si>
  <si>
    <t>Lån 1</t>
  </si>
  <si>
    <t>Lån 2</t>
  </si>
  <si>
    <t>Lån 3</t>
  </si>
  <si>
    <t>Lån 4</t>
  </si>
  <si>
    <t>yta, brf.</t>
  </si>
  <si>
    <t>yta, tot.</t>
  </si>
  <si>
    <t>yta, såld</t>
  </si>
  <si>
    <t>antal, brf</t>
  </si>
  <si>
    <t>antal tot.</t>
  </si>
  <si>
    <t>antal såld.</t>
  </si>
  <si>
    <t xml:space="preserve"> 396 078 kr/lgh </t>
  </si>
  <si>
    <t xml:space="preserve"> 64 706 kr/lgh </t>
  </si>
  <si>
    <t xml:space="preserve"> 11 882 kr/lgh </t>
  </si>
  <si>
    <t xml:space="preserve"> 7,2/rörlig/1,454% </t>
  </si>
  <si>
    <t xml:space="preserve"> 6,0/2,99%/2016 </t>
  </si>
  <si>
    <t xml:space="preserve"> 7,0/3,42%/2018 </t>
  </si>
  <si>
    <t xml:space="preserve"> 456 863 kr/lgh </t>
  </si>
  <si>
    <t xml:space="preserve"> 1 961 kr/lgh </t>
  </si>
  <si>
    <t xml:space="preserve"> 14 187 kr/lgh </t>
  </si>
  <si>
    <t xml:space="preserve"> 1,6/rörlig </t>
  </si>
  <si>
    <t xml:space="preserve"> 8,7/3,10%/2014 </t>
  </si>
  <si>
    <t xml:space="preserve"> 458 824 kr/lgh </t>
  </si>
  <si>
    <t xml:space="preserve"> -   kr/lgh </t>
  </si>
  <si>
    <t xml:space="preserve"> 14 536 kr/lgh </t>
  </si>
  <si>
    <t xml:space="preserve"> 5 882 kr/lgh </t>
  </si>
  <si>
    <t xml:space="preserve"> 14 984 kr/lgh </t>
  </si>
  <si>
    <t xml:space="preserve"> 7,7/rörlig </t>
  </si>
  <si>
    <t xml:space="preserve"> 7,0/4,21%/2012 </t>
  </si>
  <si>
    <t xml:space="preserve"> 464 706 kr/lgh </t>
  </si>
  <si>
    <t xml:space="preserve"> 12 604 kr/lgh </t>
  </si>
  <si>
    <t xml:space="preserve"> 8,0/rörlig </t>
  </si>
  <si>
    <t xml:space="preserve"> 470 588 kr/lgh </t>
  </si>
  <si>
    <t xml:space="preserve"> 12 731 kr/lgh </t>
  </si>
  <si>
    <t xml:space="preserve"> 9,0/2,88%/2010 </t>
  </si>
  <si>
    <t xml:space="preserve"> 476 471 kr/lgh </t>
  </si>
  <si>
    <t xml:space="preserve"> 18 793 kr/lgh </t>
  </si>
  <si>
    <t xml:space="preserve"> 8,3/rörlig </t>
  </si>
  <si>
    <t xml:space="preserve"> 17 250 kr/lgh </t>
  </si>
  <si>
    <t xml:space="preserve"> 6,3/rörlig </t>
  </si>
  <si>
    <t xml:space="preserve"> 2,0/3,76%/2008 </t>
  </si>
  <si>
    <t xml:space="preserve"> 25 490 kr/lgh </t>
  </si>
  <si>
    <t xml:space="preserve"> 17 990 kr/lgh </t>
  </si>
  <si>
    <t xml:space="preserve"> 501 961 kr/lgh </t>
  </si>
  <si>
    <t xml:space="preserve">-25 490 kr/lgh </t>
  </si>
  <si>
    <t xml:space="preserve"> 20 598 kr/lgh </t>
  </si>
  <si>
    <t xml:space="preserve"> ? </t>
  </si>
  <si>
    <t>10,0/5,61%/2006-09-07</t>
  </si>
  <si>
    <t xml:space="preserve"> 21 412 kr/lgh </t>
  </si>
  <si>
    <t xml:space="preserve"> 19 608 kr/lgh </t>
  </si>
  <si>
    <t xml:space="preserve"> 24 063 kr/lgh </t>
  </si>
  <si>
    <t xml:space="preserve"> 496 078 kr/lgh </t>
  </si>
  <si>
    <t xml:space="preserve"> 58 824 kr/lgh </t>
  </si>
  <si>
    <t xml:space="preserve"> 28 480 kr/lgh </t>
  </si>
  <si>
    <t>10,0/4,78%/2003-09-05</t>
  </si>
  <si>
    <t>na</t>
  </si>
  <si>
    <t>Lån2 med rörlig ränta</t>
  </si>
  <si>
    <t>Lån3 med rörlig ränta</t>
  </si>
  <si>
    <t>Lån1</t>
  </si>
  <si>
    <t>14-02-03 - 14-03-24</t>
  </si>
  <si>
    <t>8 700 000,00</t>
  </si>
  <si>
    <t>38 957,00</t>
  </si>
  <si>
    <t>Lån2</t>
  </si>
  <si>
    <t>14-03-25 - 14-06-28</t>
  </si>
  <si>
    <t>7 200 000,00</t>
  </si>
  <si>
    <t>36 233,00</t>
  </si>
  <si>
    <t>14-06-03 - 14-09-03</t>
  </si>
  <si>
    <t>7 000 000,00</t>
  </si>
  <si>
    <t>59 850,00</t>
  </si>
  <si>
    <t>33 372,50</t>
  </si>
  <si>
    <t>Lån3</t>
  </si>
  <si>
    <t>14-05-03 - 14-08-03</t>
  </si>
  <si>
    <t>6 000 000,00</t>
  </si>
  <si>
    <t>44 850,00</t>
  </si>
  <si>
    <t>28 605,00</t>
  </si>
  <si>
    <t>14-06-28 - 14-09-28</t>
  </si>
  <si>
    <t>31 979,00</t>
  </si>
  <si>
    <t>14-09-03 - 14-12-03</t>
  </si>
  <si>
    <t>30 415,00</t>
  </si>
  <si>
    <t>14-08-03 - 14-11-03</t>
  </si>
  <si>
    <t>26 070,00</t>
  </si>
  <si>
    <t>14-09-28 - 14-12-28</t>
  </si>
  <si>
    <t>26 463,00</t>
  </si>
  <si>
    <t>14-12-03 - 15-03-03</t>
  </si>
  <si>
    <t>25 445,00</t>
  </si>
  <si>
    <t>14-11-03 - 15-02-03</t>
  </si>
  <si>
    <t>21 810,00</t>
  </si>
  <si>
    <t>14-12-28 - 15-03-28</t>
  </si>
  <si>
    <t>22 356,00</t>
  </si>
  <si>
    <t>15-03-03 - 15-06-03</t>
  </si>
  <si>
    <t>21 735,00</t>
  </si>
  <si>
    <t>15-02-03 - 15-05-03</t>
  </si>
  <si>
    <t>18 630,00</t>
  </si>
  <si>
    <t>15-03-28 - 15-06-28</t>
  </si>
  <si>
    <t>16 983,00</t>
  </si>
  <si>
    <t>16 152,50</t>
  </si>
  <si>
    <t>15-05-03 - 15-08-03</t>
  </si>
  <si>
    <t>13 845,00</t>
  </si>
  <si>
    <t>15-06-28 - 15-09-28</t>
  </si>
  <si>
    <t>14 242,00</t>
  </si>
  <si>
    <t>15-06-03 - 15-09-03</t>
  </si>
  <si>
    <t>13 545,00</t>
  </si>
  <si>
    <t>15-08-03 - 15-11-03</t>
  </si>
  <si>
    <t>11 610,00</t>
  </si>
  <si>
    <t>15-09-28 - 15-12-28</t>
  </si>
  <si>
    <t>6 900 000,00</t>
  </si>
  <si>
    <t>12 209,00</t>
  </si>
  <si>
    <t>15-09-03 - 15-12-03</t>
  </si>
  <si>
    <t>12 250,00</t>
  </si>
  <si>
    <t>15-11-03 - 16-02-03</t>
  </si>
  <si>
    <t>10 500,00</t>
  </si>
  <si>
    <t>199 422,00</t>
  </si>
  <si>
    <t>418 950,00</t>
  </si>
  <si>
    <t>152 915,00</t>
  </si>
  <si>
    <t>313 950,00</t>
  </si>
  <si>
    <t>131 070,00</t>
  </si>
  <si>
    <t>14-08-03 -- 14-11-03</t>
  </si>
  <si>
    <t>r460</t>
  </si>
  <si>
    <t>14-06-03 -- 14-09-03</t>
  </si>
  <si>
    <t>r435</t>
  </si>
  <si>
    <t>14-05-28 -- 14-08-28</t>
  </si>
  <si>
    <t>r423</t>
  </si>
  <si>
    <t>14-05-03 -- 14-08-03</t>
  </si>
  <si>
    <t>14-03-25 -- 14-06-28</t>
  </si>
  <si>
    <t>14-03-03 -- 14-06-03</t>
  </si>
  <si>
    <t>14-02-28 -- 14-05-28</t>
  </si>
  <si>
    <t>14-02-03 -- 14-05-03</t>
  </si>
  <si>
    <t>14-02-03 -- 14-03-24</t>
  </si>
  <si>
    <t>13-12-03 -- 14-03-03</t>
  </si>
  <si>
    <t>13-11-28 -- 14-02-28</t>
  </si>
  <si>
    <t>13-11-03 -- 14-02-03</t>
  </si>
  <si>
    <t>13-09-03 -- 13-12-03</t>
  </si>
  <si>
    <t>13-08-28 -- 13-11-28</t>
  </si>
  <si>
    <t>13-08-03 -- 13-11-03</t>
  </si>
  <si>
    <t>13-06-03 -- 13-09-03</t>
  </si>
  <si>
    <t>13-05-28 -- 13-08-28</t>
  </si>
  <si>
    <t>13-05-03 -- 13-08-03</t>
  </si>
  <si>
    <t>13-03-03 -- 13-06-03</t>
  </si>
  <si>
    <t>13-02-28 -- 13-05-28</t>
  </si>
  <si>
    <t>13-02-03 -- 13-05-03</t>
  </si>
  <si>
    <t>12-12-03 -- 13-03-03</t>
  </si>
  <si>
    <t>12-11-28 -- 13-02-28</t>
  </si>
  <si>
    <t>12-11-03 -- 13-02-03</t>
  </si>
  <si>
    <t>12-08-03 -- 12-11-03</t>
  </si>
  <si>
    <t>12-06-25 -- 12-09-03</t>
  </si>
  <si>
    <t>12-06-03 -- 12-06-24</t>
  </si>
  <si>
    <t>12-05-29 -- 12-08-28</t>
  </si>
  <si>
    <t>12-05-29 -- 12-08-03</t>
  </si>
  <si>
    <t>12-05-03 -- 12-08-03</t>
  </si>
  <si>
    <t>12-03-31 -- 12-05-29</t>
  </si>
  <si>
    <t>12-03-03 -- 12-06-03</t>
  </si>
  <si>
    <t>12-02-03 -- 12-05-03</t>
  </si>
  <si>
    <t>11-12-27 -- 12-03-30</t>
  </si>
  <si>
    <t>2,47-2,165</t>
  </si>
  <si>
    <t>11-12-03 -- 12-03-03</t>
  </si>
  <si>
    <t>10-11-03 -- 11-02-03</t>
  </si>
  <si>
    <t>10-12-03 -- 11-03-03</t>
  </si>
  <si>
    <t>10-12-31 -- 11-03-30</t>
  </si>
  <si>
    <t>0,01-2,5</t>
  </si>
  <si>
    <t>11-02-03 -- 11-05-03</t>
  </si>
  <si>
    <t>11-03-03 -- 11-06-03</t>
  </si>
  <si>
    <t>11-03-22 --11-06-30</t>
  </si>
  <si>
    <t>0,078 - 2,44</t>
  </si>
  <si>
    <t>11-05-03 -- 11-08-03</t>
  </si>
  <si>
    <t>11-06-03 -- 11-09-03</t>
  </si>
  <si>
    <t>11-06-21 -- 11-09-30</t>
  </si>
  <si>
    <t>0,01--2,59</t>
  </si>
  <si>
    <t>11-08-03 -- 11-11-03</t>
  </si>
  <si>
    <t>R_000006</t>
  </si>
  <si>
    <t>11-09-03 -- 11-12-03</t>
  </si>
  <si>
    <t>R_000014</t>
  </si>
  <si>
    <t>11-09-20 -- 11-12-30</t>
  </si>
  <si>
    <t>0,065-2,69</t>
  </si>
  <si>
    <t>R_000020</t>
  </si>
  <si>
    <t>09-11-03 -- 10-03-03</t>
  </si>
  <si>
    <t>64,800.00</t>
  </si>
  <si>
    <t>SIE-000031</t>
  </si>
  <si>
    <t>09-12-03 -- 10-03-03</t>
  </si>
  <si>
    <t>73,675.00</t>
  </si>
  <si>
    <t>SIE-000056</t>
  </si>
  <si>
    <t>09-12-31 -- 10-03-30</t>
  </si>
  <si>
    <t>14,400.00</t>
  </si>
  <si>
    <t>SIE-000075</t>
  </si>
  <si>
    <t>10-02-03 -- 10-05-03</t>
  </si>
  <si>
    <t>SIE-000120</t>
  </si>
  <si>
    <t>10-03-03 -- 10-06-03</t>
  </si>
  <si>
    <t>SIE-000149</t>
  </si>
  <si>
    <t>10-03-31 -- 10-06-30</t>
  </si>
  <si>
    <t>0,72-0,74</t>
  </si>
  <si>
    <t>15,031.00</t>
  </si>
  <si>
    <t>SIE-000163</t>
  </si>
  <si>
    <t>10-05-03 -- 10-06-09</t>
  </si>
  <si>
    <t>SIE-000202</t>
  </si>
  <si>
    <t>10-06-10 -- 10-08-03</t>
  </si>
  <si>
    <t>10-06-03 -- 10-09-03</t>
  </si>
  <si>
    <t>SIE-000227</t>
  </si>
  <si>
    <t>10-07-01 -- 10-07-05</t>
  </si>
  <si>
    <t>0,74-1,225</t>
  </si>
  <si>
    <t>SIE-000244</t>
  </si>
  <si>
    <t>10-08-03 --10-11-03</t>
  </si>
  <si>
    <t>SIE-000277</t>
  </si>
  <si>
    <t>10-09-03 --10-12-03</t>
  </si>
  <si>
    <t>SIE-000303</t>
  </si>
  <si>
    <t>10-09-21 -- 12-12-30</t>
  </si>
  <si>
    <t>0,005-1,62</t>
  </si>
  <si>
    <t>SIE-000320</t>
  </si>
  <si>
    <t>SIE-000337</t>
  </si>
  <si>
    <t>SIE-000338</t>
  </si>
  <si>
    <t>08-11-03 -- 09-02-03</t>
  </si>
  <si>
    <t>08-12-03 -- 09-03-03</t>
  </si>
  <si>
    <t>08-12-16 -- 09-3-30</t>
  </si>
  <si>
    <t>-0,262-2.533</t>
  </si>
  <si>
    <t>09-02-03 -- 09-05-03</t>
  </si>
  <si>
    <t>09-03-03 -- 09-06-03</t>
  </si>
  <si>
    <t>09-03-31 -- 09-04-06</t>
  </si>
  <si>
    <t>1,52-1,02</t>
  </si>
  <si>
    <t>09-05-03 -- 09-08-03</t>
  </si>
  <si>
    <t>09-06-03 -- 09-09-03</t>
  </si>
  <si>
    <t>09-06-16 -- 09-06-22</t>
  </si>
  <si>
    <t>0,003-0,755</t>
  </si>
  <si>
    <t>09-08-03 -- 09-11-03</t>
  </si>
  <si>
    <t>09-09-03 -- 09-12-03</t>
  </si>
  <si>
    <t>09-09-15 -- 09-12-30</t>
  </si>
  <si>
    <t>-0,032-0,72</t>
  </si>
  <si>
    <t>A126</t>
  </si>
  <si>
    <t>A155</t>
  </si>
  <si>
    <t>2753452487,, 2753452602</t>
  </si>
  <si>
    <t>A165</t>
  </si>
  <si>
    <t>6/15/2008</t>
  </si>
  <si>
    <t>2654926357,,2750270155</t>
  </si>
  <si>
    <t>A183</t>
  </si>
  <si>
    <t>6/30/2008</t>
  </si>
  <si>
    <t>A203</t>
  </si>
  <si>
    <t>7/25/2008</t>
  </si>
  <si>
    <t>A215</t>
  </si>
  <si>
    <t>A246</t>
  </si>
  <si>
    <t>A249</t>
  </si>
  <si>
    <t>9/15/2008</t>
  </si>
  <si>
    <t>2654926357/2750270155</t>
  </si>
  <si>
    <t>A256</t>
  </si>
  <si>
    <t>Ränta vid omsättning lån</t>
  </si>
  <si>
    <t>A274</t>
  </si>
  <si>
    <t>9/30/2008</t>
  </si>
  <si>
    <t>A306</t>
  </si>
  <si>
    <t>A333</t>
  </si>
  <si>
    <t>A352</t>
  </si>
  <si>
    <t>12/30/2008</t>
  </si>
  <si>
    <t>8327-9375776984-3</t>
  </si>
  <si>
    <t>A360</t>
  </si>
  <si>
    <t>12/31/2008</t>
  </si>
  <si>
    <t>A39</t>
  </si>
  <si>
    <t>A65</t>
  </si>
  <si>
    <t>A78</t>
  </si>
  <si>
    <t>3/15/2008</t>
  </si>
  <si>
    <t>A92</t>
  </si>
  <si>
    <t>3/31/2008</t>
  </si>
  <si>
    <t>fast/rör</t>
  </si>
  <si>
    <t>avtal</t>
  </si>
  <si>
    <t>period</t>
  </si>
  <si>
    <t>ränta</t>
  </si>
  <si>
    <t>lån</t>
  </si>
  <si>
    <t>kostnad</t>
  </si>
  <si>
    <t>lånenummer</t>
  </si>
  <si>
    <t>verifikation</t>
  </si>
  <si>
    <t>e1</t>
  </si>
  <si>
    <t>från</t>
  </si>
  <si>
    <t>till</t>
  </si>
  <si>
    <t>rör_kost</t>
  </si>
  <si>
    <t>ÅrMån</t>
  </si>
  <si>
    <t>fast</t>
  </si>
  <si>
    <t>A0</t>
  </si>
  <si>
    <t>2002-11-03 -- 2003-02-03</t>
  </si>
  <si>
    <t>B1</t>
  </si>
  <si>
    <t>A38</t>
  </si>
  <si>
    <t>rör</t>
  </si>
  <si>
    <t>C2</t>
  </si>
  <si>
    <t>2003-01-01 -- 2003-03-30</t>
  </si>
  <si>
    <t>A109</t>
  </si>
  <si>
    <t>Lån 0301-0303</t>
  </si>
  <si>
    <t>2003-02-03 -- 2003-05-03</t>
  </si>
  <si>
    <t>A160</t>
  </si>
  <si>
    <t>A159</t>
  </si>
  <si>
    <t>2003-04-01 -- 2003-06-30</t>
  </si>
  <si>
    <t>2003-05-03 -- 2003-08-03</t>
  </si>
  <si>
    <t>A248</t>
  </si>
  <si>
    <t>2003-07-01 -- 2003-09-30</t>
  </si>
  <si>
    <t>4,15-3,65</t>
  </si>
  <si>
    <t>A304</t>
  </si>
  <si>
    <t>2003-08-03 -- 2003-11-03</t>
  </si>
  <si>
    <t>A382</t>
  </si>
  <si>
    <t>A1</t>
  </si>
  <si>
    <t>2003-09-05 -- 2003-11-03</t>
  </si>
  <si>
    <t>A383</t>
  </si>
  <si>
    <t>2003-10-01 -- 2003-12-30</t>
  </si>
  <si>
    <t>A413</t>
  </si>
  <si>
    <t>2003-11-03 -- 2004-02-03</t>
  </si>
  <si>
    <t>A35</t>
  </si>
  <si>
    <t>A36</t>
  </si>
  <si>
    <t>2004-01-01 -- 2004-02-18</t>
  </si>
  <si>
    <t>A53</t>
  </si>
  <si>
    <t>2004-02-03 -- 2004-05-03</t>
  </si>
  <si>
    <t>A125</t>
  </si>
  <si>
    <t>2004-02-18 -- 2004-05-15</t>
  </si>
  <si>
    <t>A137</t>
  </si>
  <si>
    <t>2004-05-03 -- 2004-08-03</t>
  </si>
  <si>
    <t>A240</t>
  </si>
  <si>
    <t>FSB 2654926217</t>
  </si>
  <si>
    <t>A241</t>
  </si>
  <si>
    <t>FSB 2654926357</t>
  </si>
  <si>
    <t>2004-05-15 -- 2004-08-15</t>
  </si>
  <si>
    <t>FSB 2658360991</t>
  </si>
  <si>
    <t>2004-08-03 -- 2004-11-03</t>
  </si>
  <si>
    <t>A332</t>
  </si>
  <si>
    <t>2004-08-15 -- 2004-11-15</t>
  </si>
  <si>
    <t>A343</t>
  </si>
  <si>
    <t>2004-11-03 -- 2005-02-03</t>
  </si>
  <si>
    <t>2004-11-15 -- 2005-02-15</t>
  </si>
  <si>
    <t>2005-02-03 -- 2005-05-03</t>
  </si>
  <si>
    <t>4,16</t>
  </si>
  <si>
    <t>2005-02-16 -- 2005-03-08</t>
  </si>
  <si>
    <t>2005-03-08 -- 2005-06-15</t>
  </si>
  <si>
    <t>2005-05-03 -- 2005-08-03</t>
  </si>
  <si>
    <t>2005-06-15 -- 2005-09-15</t>
  </si>
  <si>
    <t>2005-08-03 -- 2005-09-21</t>
  </si>
  <si>
    <t>2005-08-03 -- 2005-11-03</t>
  </si>
  <si>
    <t>2005-09-15 -- 2005-12-15</t>
  </si>
  <si>
    <t>1,889</t>
  </si>
  <si>
    <t>A2</t>
  </si>
  <si>
    <t>2005-09-22 -- 2005-11-03</t>
  </si>
  <si>
    <t>2,88</t>
  </si>
  <si>
    <t>2005-11-03 -- 2006-02-03</t>
  </si>
  <si>
    <t>A40</t>
  </si>
  <si>
    <t>2005-12-15 -- 2006-03-15</t>
  </si>
  <si>
    <t>2006-02-03 -- 2006-05-03</t>
  </si>
  <si>
    <t>A135</t>
  </si>
  <si>
    <t>A134</t>
  </si>
  <si>
    <t>2006-03-15 -- 2006-06-15</t>
  </si>
  <si>
    <t>A175</t>
  </si>
  <si>
    <t>2006-05-03 -- 2006-08-03</t>
  </si>
  <si>
    <t>A232</t>
  </si>
  <si>
    <t>A231</t>
  </si>
  <si>
    <t>2006-06-15 -- 2006-09-15</t>
  </si>
  <si>
    <t>A268</t>
  </si>
  <si>
    <t>2006-08-03 -- 2006-09-06</t>
  </si>
  <si>
    <t>A356</t>
  </si>
  <si>
    <t>2006-08-03 -- 2006-11-03</t>
  </si>
  <si>
    <t>A316</t>
  </si>
  <si>
    <t>2006-09-07 -- 2006-12-03</t>
  </si>
  <si>
    <t>A350</t>
  </si>
  <si>
    <t>D2</t>
  </si>
  <si>
    <t>A349</t>
  </si>
  <si>
    <t>B2_</t>
  </si>
  <si>
    <t>2006-09-07 -- 2006-12-15</t>
  </si>
  <si>
    <t>2006-09-15 -- 2006-12-15</t>
  </si>
  <si>
    <t>A357</t>
  </si>
  <si>
    <t>2006-11-03 -- 2007-02-03</t>
  </si>
  <si>
    <t>A34</t>
  </si>
  <si>
    <t>Spintab 2654926217</t>
  </si>
  <si>
    <t>2006-12-03 -- 2007-03-03</t>
  </si>
  <si>
    <t>Spintab 2753452487</t>
  </si>
  <si>
    <t>A64</t>
  </si>
  <si>
    <t>Spintab 2753452602</t>
  </si>
  <si>
    <t>2006-12-15 -- 2007-03-15</t>
  </si>
  <si>
    <t>A70</t>
  </si>
  <si>
    <t>Spintab 2654926357</t>
  </si>
  <si>
    <t>A71</t>
  </si>
  <si>
    <t>Spintab 2750270155</t>
  </si>
  <si>
    <t>2007-02-03 -- 2007-05-03</t>
  </si>
  <si>
    <t>2007-03-03 -- 2007-06-03</t>
  </si>
  <si>
    <t>A156</t>
  </si>
  <si>
    <t>2007-03-15 -- 2007-06-15</t>
  </si>
  <si>
    <t>A166</t>
  </si>
  <si>
    <t>2007-05-03 -- 2007-08-03</t>
  </si>
  <si>
    <t>A219</t>
  </si>
  <si>
    <t>Lån 2654926217</t>
  </si>
  <si>
    <t>2007-06-03 -- 2007-09-03</t>
  </si>
  <si>
    <t>A250</t>
  </si>
  <si>
    <t>Lånenummer 2753452487/2753452602</t>
  </si>
  <si>
    <t>2007-06-15 -- 2007-09-15</t>
  </si>
  <si>
    <t>A262</t>
  </si>
  <si>
    <t>Lånenummer:2654926357/2750270155</t>
  </si>
  <si>
    <t>2007-08-03 -- 2007-11-03</t>
  </si>
  <si>
    <t>A315</t>
  </si>
  <si>
    <t>Lånenummer:2654926217</t>
  </si>
  <si>
    <t>2007-09-03 -- 2007-12-03</t>
  </si>
  <si>
    <t>A348</t>
  </si>
  <si>
    <t>2753452487/2753452602</t>
  </si>
  <si>
    <t>2007-09-15 -- 2007-12-15</t>
  </si>
  <si>
    <t>A359</t>
  </si>
  <si>
    <t>2007-11-03 -- 2008-02-03</t>
  </si>
  <si>
    <t>2007-12-03 -- 2008-03-03</t>
  </si>
  <si>
    <t>2007-12-15 -- 2008-03-15</t>
  </si>
  <si>
    <t>2008-02-03 -- 2008-05-03</t>
  </si>
  <si>
    <t>2008-03-03 -- 2008-06-03</t>
  </si>
  <si>
    <t>2008-03-15 -- 2008-06-15</t>
  </si>
  <si>
    <t>2008-05-03 -- 2008-08-03</t>
  </si>
  <si>
    <t>2008-06-03 -- 2008-07-25</t>
  </si>
  <si>
    <t>2008-06-03 -- 2008-09-03</t>
  </si>
  <si>
    <t>2008-06-15 -- 2008-09-15</t>
  </si>
  <si>
    <t>blir lån på 8,3 milj</t>
  </si>
  <si>
    <t>D2_</t>
  </si>
  <si>
    <t>2008-07-25 -- 2008-09-15</t>
  </si>
  <si>
    <t>5,05-5,04</t>
  </si>
  <si>
    <t>Blir lån på 8,3 milj</t>
  </si>
  <si>
    <t>2008-08-03 -- 2008-11-03</t>
  </si>
  <si>
    <t>2008-09-03 -- 2008-12-03</t>
  </si>
  <si>
    <t>rör_invl</t>
  </si>
  <si>
    <t>G2_</t>
  </si>
  <si>
    <t>2008-09-15 -- 2008-09-22</t>
  </si>
  <si>
    <t>5,343-2,795</t>
  </si>
  <si>
    <t>2008-11-03 -- 2009-02-03</t>
  </si>
  <si>
    <t>2008-12-03 -- 2009-03-03</t>
  </si>
  <si>
    <t>2008-12-16 -- 2009-03-30</t>
  </si>
  <si>
    <t>2009-02-03 -- 2009-05-03</t>
  </si>
  <si>
    <t>2009-03-03 -- 2009-06-03</t>
  </si>
  <si>
    <t>2009-03-31 -- 2009-04-06</t>
  </si>
  <si>
    <t>2009-05-03 -- 2009-08-03</t>
  </si>
  <si>
    <t>2009-06-03 -- 2009-09-03</t>
  </si>
  <si>
    <t>2009-06-16 -- 2009-06-22</t>
  </si>
  <si>
    <t>2009-08-03 -- 2009-11-03</t>
  </si>
  <si>
    <t>2009-09-03 -- 2009-12-03</t>
  </si>
  <si>
    <t>2009-09-15 -- 2009-12-30</t>
  </si>
  <si>
    <t>2009-11-03 -- 2010-03-03</t>
  </si>
  <si>
    <t>2009-12-03 -- 2010-03-03</t>
  </si>
  <si>
    <t>2009-12-31 -- 2010-03-30</t>
  </si>
  <si>
    <t>2010-02-03 -- 2010-05-03</t>
  </si>
  <si>
    <t>2010-03-03 -- 2010-06-03</t>
  </si>
  <si>
    <t>2010-03-31 -- 2010-06-30</t>
  </si>
  <si>
    <t>2010-05-03 -- 2010-06-09</t>
  </si>
  <si>
    <t>2010-06-03 -- 2010-09-03</t>
  </si>
  <si>
    <t>A3</t>
  </si>
  <si>
    <t>2010-06-10 -- 2010-08-03</t>
  </si>
  <si>
    <t>2010-07-01 -- 2010-07-05</t>
  </si>
  <si>
    <t>2010-08-03 -- 2010-11-03</t>
  </si>
  <si>
    <t>2010-09-03 -- 2010-12-03</t>
  </si>
  <si>
    <t>2010-09-21 -- 2012-12-30</t>
  </si>
  <si>
    <t>2010-11-03 -- 2011-02-03</t>
  </si>
  <si>
    <t>2010-12-03 -- 2011-03-03</t>
  </si>
  <si>
    <t>2011­03­03 SIE­000419</t>
  </si>
  <si>
    <t>???</t>
  </si>
  <si>
    <t>2010-12-31 -- 2011-03-30</t>
  </si>
  <si>
    <t>2011-02-03 -- 2011-05-03</t>
  </si>
  <si>
    <t>2011-03-03 -- 2011-06-03</t>
  </si>
  <si>
    <t>2011-03-22 -- 2011-06-30</t>
  </si>
  <si>
    <t>2011-05-03 -- 2011-08-03</t>
  </si>
  <si>
    <t>2011-06-03 -- 2011-09-03</t>
  </si>
  <si>
    <t>2011-06-21 -- 2011-09-30</t>
  </si>
  <si>
    <t>2011-08-03 -- 2011-11-03</t>
  </si>
  <si>
    <t>2011-09-03 -- 2011-12-03</t>
  </si>
  <si>
    <t>2011-09-20 -- 2011-12-30</t>
  </si>
  <si>
    <t>2011-11-03 -- 2012-12-03</t>
  </si>
  <si>
    <t>2011-12-03 -- 2012-03-03</t>
  </si>
  <si>
    <t>2011-12-27 -- 2012-03-30</t>
  </si>
  <si>
    <t>2012-02-03 -- 2012-05-03</t>
  </si>
  <si>
    <t>2012-03-03 -- 2012-06-03</t>
  </si>
  <si>
    <t>2012-03-31 -- 2012-05-29</t>
  </si>
  <si>
    <t>2012-05-03 -- 2012-08-03</t>
  </si>
  <si>
    <t>E1</t>
  </si>
  <si>
    <t>2012-05-29 -- 2012-08-03</t>
  </si>
  <si>
    <t>_2</t>
  </si>
  <si>
    <t>2012-05-29 -- 2012-08-28</t>
  </si>
  <si>
    <t>2012-06-03 -- 2012-06-24</t>
  </si>
  <si>
    <t>B2</t>
  </si>
  <si>
    <t>2012-06-25 -- 2012-09-03</t>
  </si>
  <si>
    <t>2012-08-03 -- 2012-11-03</t>
  </si>
  <si>
    <t>2012-11-03 -- 2013-02-03</t>
  </si>
  <si>
    <t>2012-11-28 -- 2013-02-28</t>
  </si>
  <si>
    <t>2012-12-03 -- 2013-03-03</t>
  </si>
  <si>
    <t>2013-02-03 -- 2013-05-03</t>
  </si>
  <si>
    <t>2013-02-28 -- 2013-05-28</t>
  </si>
  <si>
    <t>2013-03-03 -- 2013-06-03</t>
  </si>
  <si>
    <t>2013-05-03 -- 2013-08-03</t>
  </si>
  <si>
    <t>2013-05-28 -- 2013-08-28</t>
  </si>
  <si>
    <t>2013-06-03 -- 2013-09-03</t>
  </si>
  <si>
    <t>2013-08-03 -- 2013-11-03</t>
  </si>
  <si>
    <t>2013-08-28 -- 2013-11-28</t>
  </si>
  <si>
    <t>2013-09-03 -- 2013-12-03</t>
  </si>
  <si>
    <t>2013-11-03 -- 2014-02-03</t>
  </si>
  <si>
    <t>2013-11-28 -- 2014-02-28</t>
  </si>
  <si>
    <t>2013-12-03 -- 2014-03-03</t>
  </si>
  <si>
    <t>2014-02-03 -- 2014-03-24</t>
  </si>
  <si>
    <t>2014-02-03 -- 2014-05-03</t>
  </si>
  <si>
    <t>2014-02-28 -- 2014-05-28</t>
  </si>
  <si>
    <t>2014-03-03 -- 2014-06-03</t>
  </si>
  <si>
    <t>A4_</t>
  </si>
  <si>
    <t>2014-03-25 -- 2014-06-28</t>
  </si>
  <si>
    <t>2014-05-03 -- 2014-08-03</t>
  </si>
  <si>
    <t>2014-05-28 -- 2014-08-28</t>
  </si>
  <si>
    <t>2014-06-03 -- 2014-09-03</t>
  </si>
  <si>
    <t>2014-06-28 -- 2014-09-28</t>
  </si>
  <si>
    <t>2014-08-03 -- 2014-11-03</t>
  </si>
  <si>
    <t>2014-09-28 -- 2014-12-28</t>
  </si>
  <si>
    <t>2014-11-03 -- 2015-02-03</t>
  </si>
  <si>
    <t>2014-12-03 -- 2015-03-03</t>
  </si>
  <si>
    <t>2014-12-28 -- 2015-03-28</t>
  </si>
  <si>
    <t>2015-02-03 -- 2015-05-03</t>
  </si>
  <si>
    <t>2015-03-03 -- 2015-06-03</t>
  </si>
  <si>
    <t>2015-03-28 -- 2015-06-28</t>
  </si>
  <si>
    <t>2015-05-03 -- 2015-08-03</t>
  </si>
  <si>
    <t>2015-06-03 -- 2015-09-03</t>
  </si>
  <si>
    <t>2015-06-28 -- 2015-09-28</t>
  </si>
  <si>
    <t>2015-08-03 -- 2015-11-03</t>
  </si>
  <si>
    <t>2015-09-03 -- 2015-12-03</t>
  </si>
  <si>
    <t>2015-09-28 -- 2015-12-28</t>
  </si>
  <si>
    <t>2015-11-03 -- 2016-02-03</t>
  </si>
  <si>
    <t>lånenr ???</t>
  </si>
  <si>
    <t>2008-07-25 -- 2008-09-30</t>
  </si>
  <si>
    <t>5,05-5,085</t>
  </si>
  <si>
    <t>atum</t>
  </si>
  <si>
    <t>STIBOR Fixing</t>
  </si>
  <si>
    <t>STIBOR 1W</t>
  </si>
  <si>
    <t xml:space="preserve"> Totalt </t>
  </si>
  <si>
    <t xml:space="preserve"> Totalt 2654926217</t>
  </si>
  <si>
    <t xml:space="preserve"> Totalt 2654926357</t>
  </si>
  <si>
    <t xml:space="preserve"> Totalt 2658360991</t>
  </si>
  <si>
    <t xml:space="preserve"> Totalt 2750270155</t>
  </si>
  <si>
    <t xml:space="preserve"> Totalt 2753452487</t>
  </si>
  <si>
    <t xml:space="preserve"> Totalt 2753452602</t>
  </si>
  <si>
    <t xml:space="preserve"> Totalt 2852509690</t>
  </si>
  <si>
    <t xml:space="preserve"> Totalt 2852509708</t>
  </si>
  <si>
    <t xml:space="preserve"> Totalt 3757769843</t>
  </si>
  <si>
    <t xml:space="preserve"> Totalt 7154128040</t>
  </si>
  <si>
    <t>Totalsumma</t>
  </si>
  <si>
    <t>MAX av lån</t>
  </si>
  <si>
    <t>COUNT av lån</t>
  </si>
  <si>
    <t>SUM av kostnad</t>
  </si>
  <si>
    <t>MAX av kostnad</t>
  </si>
  <si>
    <t>AVERAGE av lån</t>
  </si>
  <si>
    <t xml:space="preserve"> Totalt A0</t>
  </si>
  <si>
    <t xml:space="preserve"> Totalt A1</t>
  </si>
  <si>
    <t xml:space="preserve"> Totalt A2</t>
  </si>
  <si>
    <t xml:space="preserve"> Totalt A3</t>
  </si>
  <si>
    <t xml:space="preserve"> Totalt fast</t>
  </si>
  <si>
    <t xml:space="preserve"> Totalt A4_</t>
  </si>
  <si>
    <t xml:space="preserve"> Totalt rör</t>
  </si>
  <si>
    <t xml:space="preserve"> Totalt B1</t>
  </si>
  <si>
    <t xml:space="preserve"> Totalt B2_</t>
  </si>
  <si>
    <t xml:space="preserve"> Totalt C2</t>
  </si>
  <si>
    <t xml:space="preserve"> Totalt B2</t>
  </si>
  <si>
    <t xml:space="preserve"> Totalt D2</t>
  </si>
  <si>
    <t xml:space="preserve"> Totalt D2_</t>
  </si>
  <si>
    <t xml:space="preserve"> Totalt E1</t>
  </si>
  <si>
    <t xml:space="preserve"> Totalt _2</t>
  </si>
  <si>
    <t xml:space="preserve"> Totalt G2_</t>
  </si>
  <si>
    <t xml:space="preserve"> Totalt rör_invl</t>
  </si>
  <si>
    <t>SUM av rör_kost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</si>
</sst>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 ### ###&quot; kr&quot;"/>
    <numFmt numFmtId="165" formatCode="# ###&quot; kr/kvm&quot;"/>
    <numFmt numFmtId="166" formatCode="[hh].mm.ss"/>
    <numFmt numFmtId="167" formatCode="#,##0\ [$kr-41D]"/>
  </numFmts>
  <fonts count="5">
    <font>
      <sz val="10.0"/>
      <color rgb="FF000000"/>
      <name val="Arial"/>
    </font>
    <font/>
    <font>
      <name val="Arial"/>
    </font>
    <font>
      <sz val="11.0"/>
      <color rgb="FF000000"/>
      <name val="Calibri"/>
    </font>
    <font>
      <sz val="10.0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D5A6BD"/>
        <bgColor rgb="FFD5A6BD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FFD966"/>
        <bgColor rgb="FFFFD966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6D9EEB"/>
        <bgColor rgb="FF6D9EEB"/>
      </patternFill>
    </fill>
    <fill>
      <patternFill patternType="solid">
        <fgColor rgb="FFB4A7D6"/>
        <bgColor rgb="FFB4A7D6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1" numFmtId="14" xfId="0" applyAlignment="1" applyFont="1" applyNumberFormat="1">
      <alignment/>
    </xf>
    <xf borderId="0" fillId="0" fontId="1" numFmtId="10" xfId="0" applyAlignment="1" applyFont="1" applyNumberFormat="1">
      <alignment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/>
    </xf>
    <xf borderId="0" fillId="0" fontId="1" numFmtId="10" xfId="0" applyAlignment="1" applyFont="1" applyNumberFormat="1">
      <alignment horizontal="center"/>
    </xf>
    <xf borderId="0" fillId="0" fontId="1" numFmtId="165" xfId="0" applyAlignment="1" applyFont="1" applyNumberFormat="1">
      <alignment/>
    </xf>
    <xf borderId="0" fillId="0" fontId="1" numFmtId="4" xfId="0" applyAlignment="1" applyFont="1" applyNumberFormat="1">
      <alignment/>
    </xf>
    <xf borderId="0" fillId="0" fontId="2" numFmtId="0" xfId="0" applyAlignment="1" applyFont="1">
      <alignment/>
    </xf>
    <xf borderId="0" fillId="0" fontId="2" numFmtId="0" xfId="0" applyAlignment="1" applyFont="1">
      <alignment horizontal="right"/>
    </xf>
    <xf borderId="0" fillId="2" fontId="1" numFmtId="0" xfId="0" applyAlignment="1" applyFill="1" applyFont="1">
      <alignment/>
    </xf>
    <xf borderId="0" fillId="3" fontId="1" numFmtId="0" xfId="0" applyAlignment="1" applyFill="1" applyFont="1">
      <alignment/>
    </xf>
    <xf borderId="0" fillId="4" fontId="1" numFmtId="0" xfId="0" applyAlignment="1" applyFill="1" applyFont="1">
      <alignment/>
    </xf>
    <xf borderId="0" fillId="5" fontId="1" numFmtId="0" xfId="0" applyAlignment="1" applyFill="1" applyFont="1">
      <alignment/>
    </xf>
    <xf borderId="0" fillId="6" fontId="1" numFmtId="0" xfId="0" applyAlignment="1" applyFill="1" applyFont="1">
      <alignment/>
    </xf>
    <xf borderId="0" fillId="0" fontId="3" numFmtId="0" xfId="0" applyAlignment="1" applyFont="1">
      <alignment/>
    </xf>
    <xf borderId="0" fillId="0" fontId="3" numFmtId="0" xfId="0" applyAlignment="1" applyFont="1">
      <alignment/>
    </xf>
    <xf borderId="0" fillId="0" fontId="3" numFmtId="4" xfId="0" applyAlignment="1" applyFont="1" applyNumberFormat="1">
      <alignment horizontal="right"/>
    </xf>
    <xf borderId="0" fillId="0" fontId="3" numFmtId="4" xfId="0" applyAlignment="1" applyFont="1" applyNumberFormat="1">
      <alignment horizontal="right"/>
    </xf>
    <xf borderId="0" fillId="0" fontId="1" numFmtId="166" xfId="0" applyAlignment="1" applyFont="1" applyNumberFormat="1">
      <alignment/>
    </xf>
    <xf borderId="0" fillId="0" fontId="4" numFmtId="0" xfId="0" applyFont="1"/>
    <xf borderId="0" fillId="0" fontId="4" numFmtId="167" xfId="0" applyFont="1" applyNumberFormat="1"/>
    <xf borderId="0" fillId="0" fontId="4" numFmtId="0" xfId="0" applyAlignment="1" applyFont="1">
      <alignment/>
    </xf>
    <xf borderId="0" fillId="0" fontId="4" numFmtId="167" xfId="0" applyAlignment="1" applyFont="1" applyNumberFormat="1">
      <alignment/>
    </xf>
    <xf borderId="0" fillId="0" fontId="2" numFmtId="0" xfId="0" applyAlignment="1" applyFont="1">
      <alignment/>
    </xf>
    <xf borderId="0" fillId="0" fontId="2" numFmtId="167" xfId="0" applyAlignment="1" applyFont="1" applyNumberFormat="1">
      <alignment/>
    </xf>
    <xf borderId="0" fillId="3" fontId="4" numFmtId="0" xfId="0" applyAlignment="1" applyFont="1">
      <alignment/>
    </xf>
    <xf borderId="0" fillId="0" fontId="4" numFmtId="14" xfId="0" applyFont="1" applyNumberFormat="1"/>
    <xf borderId="0" fillId="0" fontId="4" numFmtId="0" xfId="0" applyFont="1"/>
    <xf borderId="0" fillId="7" fontId="4" numFmtId="0" xfId="0" applyAlignment="1" applyFill="1" applyFont="1">
      <alignment/>
    </xf>
    <xf borderId="0" fillId="0" fontId="4" numFmtId="166" xfId="0" applyAlignment="1" applyFont="1" applyNumberFormat="1">
      <alignment/>
    </xf>
    <xf borderId="0" fillId="0" fontId="1" numFmtId="167" xfId="0" applyAlignment="1" applyFont="1" applyNumberFormat="1">
      <alignment/>
    </xf>
    <xf borderId="0" fillId="8" fontId="4" numFmtId="0" xfId="0" applyAlignment="1" applyFill="1" applyFont="1">
      <alignment/>
    </xf>
    <xf borderId="0" fillId="0" fontId="3" numFmtId="0" xfId="0" applyAlignment="1" applyFont="1">
      <alignment horizontal="right"/>
    </xf>
    <xf borderId="0" fillId="0" fontId="3" numFmtId="167" xfId="0" applyAlignment="1" applyFont="1" applyNumberFormat="1">
      <alignment horizontal="right"/>
    </xf>
    <xf borderId="0" fillId="0" fontId="3" numFmtId="49" xfId="0" applyAlignment="1" applyFont="1" applyNumberFormat="1">
      <alignment/>
    </xf>
    <xf borderId="0" fillId="0" fontId="3" numFmtId="49" xfId="0" applyAlignment="1" applyFont="1" applyNumberFormat="1">
      <alignment/>
    </xf>
    <xf borderId="0" fillId="9" fontId="4" numFmtId="0" xfId="0" applyAlignment="1" applyFill="1" applyFont="1">
      <alignment/>
    </xf>
    <xf borderId="0" fillId="0" fontId="3" numFmtId="167" xfId="0" applyAlignment="1" applyFont="1" applyNumberFormat="1">
      <alignment horizontal="right"/>
    </xf>
    <xf borderId="0" fillId="4" fontId="4" numFmtId="0" xfId="0" applyAlignment="1" applyFont="1">
      <alignment/>
    </xf>
    <xf borderId="0" fillId="10" fontId="4" numFmtId="0" xfId="0" applyAlignment="1" applyFill="1" applyFont="1">
      <alignment/>
    </xf>
    <xf borderId="0" fillId="0" fontId="0" numFmtId="167" xfId="0" applyAlignment="1" applyFont="1" applyNumberFormat="1">
      <alignment/>
    </xf>
    <xf borderId="0" fillId="6" fontId="4" numFmtId="0" xfId="0" applyAlignment="1" applyFont="1">
      <alignment/>
    </xf>
    <xf borderId="0" fillId="0" fontId="0" numFmtId="0" xfId="0" applyAlignment="1" applyFont="1">
      <alignment/>
    </xf>
    <xf borderId="0" fillId="0" fontId="0" numFmtId="167" xfId="0" applyAlignment="1" applyFont="1" applyNumberFormat="1">
      <alignment horizontal="right"/>
    </xf>
    <xf borderId="0" fillId="0" fontId="0" numFmtId="167" xfId="0" applyAlignment="1" applyFont="1" applyNumberFormat="1">
      <alignment horizontal="right"/>
    </xf>
    <xf borderId="0" fillId="0" fontId="0" numFmtId="0" xfId="0" applyAlignment="1" applyFont="1">
      <alignment/>
    </xf>
    <xf borderId="0" fillId="2" fontId="4" numFmtId="0" xfId="0" applyAlignment="1" applyFont="1">
      <alignment/>
    </xf>
    <xf borderId="0" fillId="5" fontId="4" numFmtId="0" xfId="0" applyAlignment="1" applyFont="1">
      <alignment/>
    </xf>
    <xf borderId="0" fillId="0" fontId="4" numFmtId="0" xfId="0" applyAlignment="1" applyFont="1">
      <alignment/>
    </xf>
    <xf borderId="0" fillId="0" fontId="4" numFmtId="0" xfId="0" applyAlignment="1" applyFont="1">
      <alignment horizontal="right"/>
    </xf>
    <xf borderId="0" fillId="0" fontId="1" numFmtId="167" xfId="0" applyFont="1" applyNumberFormat="1"/>
    <xf borderId="0" fillId="0" fontId="4" numFmtId="14" xfId="0" applyAlignment="1" applyFont="1" applyNumberFormat="1">
      <alignment/>
    </xf>
    <xf borderId="0" fillId="0" fontId="1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2" Type="http://schemas.openxmlformats.org/officeDocument/2006/relationships/worksheet" Target="worksheets/sheet10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9" max="11" width="17.14"/>
    <col customWidth="1" min="12" max="12" width="7.71"/>
    <col customWidth="1" min="18" max="18" width="7.43"/>
  </cols>
  <sheetData>
    <row r="1">
      <c r="B1" s="1"/>
    </row>
    <row r="2">
      <c r="B2" s="1"/>
      <c r="N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1"/>
      <c r="N3" s="1"/>
      <c r="O3" s="1"/>
      <c r="P3" s="1"/>
      <c r="Q3" s="1"/>
    </row>
    <row r="4">
      <c r="A4" s="1"/>
      <c r="B4" s="1" t="s">
        <v>0</v>
      </c>
      <c r="C4" s="1"/>
      <c r="D4" s="1"/>
      <c r="E4" s="1"/>
      <c r="F4" s="1"/>
      <c r="G4" s="1"/>
      <c r="H4" s="1"/>
      <c r="I4" s="1"/>
      <c r="J4" s="1"/>
      <c r="K4" s="1"/>
      <c r="M4" s="1"/>
      <c r="N4" s="1"/>
      <c r="O4" s="1"/>
      <c r="P4" s="1"/>
      <c r="Q4" s="1"/>
    </row>
    <row r="5">
      <c r="A5" s="2"/>
      <c r="B5" s="1" t="s">
        <v>1</v>
      </c>
      <c r="C5" s="1"/>
      <c r="D5" s="1"/>
      <c r="E5" s="3"/>
      <c r="F5" s="1" t="s">
        <v>2</v>
      </c>
      <c r="G5" s="1"/>
      <c r="H5" s="1"/>
      <c r="I5" s="1"/>
      <c r="J5" s="1"/>
      <c r="K5" s="1"/>
      <c r="M5" s="2"/>
      <c r="N5" s="1" t="s">
        <v>3</v>
      </c>
      <c r="O5" s="1"/>
      <c r="P5" s="1"/>
      <c r="Q5" s="1"/>
      <c r="T5" s="1" t="s">
        <v>4</v>
      </c>
      <c r="Y5" s="1" t="s">
        <v>5</v>
      </c>
      <c r="AC5" s="1" t="s">
        <v>6</v>
      </c>
    </row>
    <row r="6">
      <c r="A6" s="1"/>
      <c r="B6" s="1"/>
      <c r="C6" s="1"/>
      <c r="D6" s="1"/>
      <c r="E6" s="1"/>
      <c r="F6" s="1">
        <v>2988.0</v>
      </c>
      <c r="G6" s="1">
        <v>2988.0</v>
      </c>
      <c r="H6" s="1">
        <v>2988.0</v>
      </c>
      <c r="I6" s="1"/>
      <c r="J6" s="1"/>
      <c r="K6" s="1"/>
      <c r="M6" s="1"/>
      <c r="N6" s="1"/>
      <c r="O6" s="1"/>
      <c r="P6" s="1"/>
      <c r="Q6" s="1"/>
      <c r="S6" s="1"/>
      <c r="T6" s="1"/>
      <c r="U6" s="1"/>
      <c r="V6" s="1"/>
      <c r="W6" s="1"/>
      <c r="Y6" s="1" t="s">
        <v>7</v>
      </c>
      <c r="Z6" s="1" t="s">
        <v>8</v>
      </c>
      <c r="AC6" s="1" t="s">
        <v>8</v>
      </c>
      <c r="AD6" s="1" t="s">
        <v>9</v>
      </c>
    </row>
    <row r="7">
      <c r="A7" s="4" t="s">
        <v>10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4" t="s">
        <v>16</v>
      </c>
      <c r="H7" s="4" t="s">
        <v>17</v>
      </c>
      <c r="I7" s="4" t="s">
        <v>18</v>
      </c>
      <c r="J7" s="4" t="s">
        <v>19</v>
      </c>
      <c r="K7" s="4" t="s">
        <v>20</v>
      </c>
      <c r="M7" s="4" t="s">
        <v>10</v>
      </c>
      <c r="N7" s="4" t="s">
        <v>21</v>
      </c>
      <c r="O7" s="4" t="s">
        <v>22</v>
      </c>
      <c r="P7" s="4" t="s">
        <v>23</v>
      </c>
      <c r="Q7" s="4" t="s">
        <v>24</v>
      </c>
      <c r="S7" s="4" t="s">
        <v>10</v>
      </c>
      <c r="T7" s="4" t="s">
        <v>25</v>
      </c>
      <c r="U7" s="4" t="s">
        <v>26</v>
      </c>
      <c r="V7" s="4" t="s">
        <v>27</v>
      </c>
      <c r="W7" s="1" t="s">
        <v>28</v>
      </c>
      <c r="Y7" s="1" t="s">
        <v>29</v>
      </c>
      <c r="Z7" s="1" t="s">
        <v>30</v>
      </c>
      <c r="AA7" s="1" t="s">
        <v>31</v>
      </c>
      <c r="AB7" s="1" t="s">
        <v>32</v>
      </c>
      <c r="AC7" s="1" t="s">
        <v>33</v>
      </c>
      <c r="AD7" s="1" t="s">
        <v>34</v>
      </c>
    </row>
    <row r="8">
      <c r="A8" s="2">
        <v>42369.0</v>
      </c>
      <c r="B8" s="5">
        <v>1.99E7</v>
      </c>
      <c r="C8" s="5">
        <v>300000.0</v>
      </c>
      <c r="D8" s="5">
        <v>605960.0</v>
      </c>
      <c r="E8" s="6" t="str">
        <f t="shared" ref="E8:E22" si="1">D8/B8</f>
        <v>3.05%</v>
      </c>
      <c r="F8" s="7" t="str">
        <f t="shared" ref="F8:F22" si="2">B8/$F$6</f>
        <v>6 660 kr/kvm</v>
      </c>
      <c r="G8" s="7" t="str">
        <f t="shared" ref="G8:G22" si="3">C8/$G$6</f>
        <v> 100 kr/kvm</v>
      </c>
      <c r="H8" s="7" t="str">
        <f t="shared" ref="H8:H22" si="4">D8/$H$6</f>
        <v> 203 kr/kvm</v>
      </c>
      <c r="I8" s="1"/>
      <c r="J8" s="1"/>
      <c r="K8" s="1"/>
      <c r="M8" s="2">
        <v>42004.0</v>
      </c>
      <c r="N8" s="1" t="s">
        <v>35</v>
      </c>
      <c r="O8" s="1" t="s">
        <v>36</v>
      </c>
      <c r="P8" s="1" t="s">
        <v>37</v>
      </c>
      <c r="Q8" s="1">
        <v>49.0</v>
      </c>
      <c r="S8" s="2">
        <v>42004.0</v>
      </c>
      <c r="T8" s="1" t="s">
        <v>38</v>
      </c>
      <c r="V8" s="1" t="s">
        <v>39</v>
      </c>
      <c r="W8" s="1" t="s">
        <v>40</v>
      </c>
      <c r="Y8" s="1">
        <v>2682.0</v>
      </c>
      <c r="Z8" s="1">
        <v>2988.0</v>
      </c>
      <c r="AA8" s="1">
        <v>-59.0</v>
      </c>
      <c r="AB8" t="str">
        <f t="shared" ref="AB8:AB21" si="5">AB9-AD8</f>
        <v>49</v>
      </c>
      <c r="AC8" s="1">
        <v>54.0</v>
      </c>
      <c r="AD8" s="1">
        <v>-1.0</v>
      </c>
    </row>
    <row r="9">
      <c r="A9" s="2">
        <v>42004.0</v>
      </c>
      <c r="B9" s="5">
        <v>2.02E7</v>
      </c>
      <c r="C9" s="5">
        <v>3300000.0</v>
      </c>
      <c r="D9" s="5">
        <v>605960.0</v>
      </c>
      <c r="E9" s="6" t="str">
        <f t="shared" si="1"/>
        <v>3.00%</v>
      </c>
      <c r="F9" s="7" t="str">
        <f t="shared" si="2"/>
        <v>6 760 kr/kvm</v>
      </c>
      <c r="G9" s="7" t="str">
        <f t="shared" si="3"/>
        <v>1 104 kr/kvm</v>
      </c>
      <c r="H9" s="7" t="str">
        <f t="shared" si="4"/>
        <v> 203 kr/kvm</v>
      </c>
      <c r="I9" s="1"/>
      <c r="J9" s="1"/>
      <c r="K9" s="1"/>
      <c r="M9" s="2">
        <v>42004.0</v>
      </c>
      <c r="N9" s="1" t="s">
        <v>35</v>
      </c>
      <c r="O9" s="1" t="s">
        <v>36</v>
      </c>
      <c r="P9" s="1" t="s">
        <v>37</v>
      </c>
      <c r="Q9" s="1">
        <v>48.0</v>
      </c>
      <c r="S9" s="2">
        <v>42004.0</v>
      </c>
      <c r="T9" s="1" t="s">
        <v>38</v>
      </c>
      <c r="V9" s="1" t="s">
        <v>39</v>
      </c>
      <c r="W9" s="1" t="s">
        <v>40</v>
      </c>
      <c r="Y9" s="1">
        <v>2682.0</v>
      </c>
      <c r="Z9" s="1">
        <v>2988.0</v>
      </c>
      <c r="AA9" s="1">
        <v>-69.0</v>
      </c>
      <c r="AB9" t="str">
        <f t="shared" si="5"/>
        <v>48</v>
      </c>
      <c r="AC9" s="1">
        <v>54.0</v>
      </c>
      <c r="AD9" s="1">
        <v>-1.0</v>
      </c>
    </row>
    <row r="10">
      <c r="A10" s="2">
        <v>41639.0</v>
      </c>
      <c r="B10" s="5">
        <v>2.33E7</v>
      </c>
      <c r="C10" s="5">
        <v>100000.0</v>
      </c>
      <c r="D10" s="5">
        <v>723534.0</v>
      </c>
      <c r="E10" s="6" t="str">
        <f t="shared" si="1"/>
        <v>3.11%</v>
      </c>
      <c r="F10" s="7" t="str">
        <f t="shared" si="2"/>
        <v>7 798 kr/kvm</v>
      </c>
      <c r="G10" s="7" t="str">
        <f t="shared" si="3"/>
        <v> 33 kr/kvm</v>
      </c>
      <c r="H10" s="7" t="str">
        <f t="shared" si="4"/>
        <v> 242 kr/kvm</v>
      </c>
      <c r="I10" s="1"/>
      <c r="J10" s="1"/>
      <c r="K10" s="1"/>
      <c r="M10" s="2">
        <v>41639.0</v>
      </c>
      <c r="N10" s="1" t="s">
        <v>41</v>
      </c>
      <c r="O10" s="1" t="s">
        <v>42</v>
      </c>
      <c r="P10" s="1" t="s">
        <v>43</v>
      </c>
      <c r="Q10" s="1">
        <v>48.0</v>
      </c>
      <c r="S10" s="2">
        <v>41639.0</v>
      </c>
      <c r="T10" s="1" t="s">
        <v>44</v>
      </c>
      <c r="U10" s="1" t="s">
        <v>45</v>
      </c>
      <c r="V10" s="1" t="s">
        <v>39</v>
      </c>
      <c r="W10" s="1" t="s">
        <v>40</v>
      </c>
      <c r="Z10" s="1">
        <v>2988.0</v>
      </c>
      <c r="AB10" t="str">
        <f t="shared" si="5"/>
        <v>47</v>
      </c>
      <c r="AC10" s="1">
        <v>54.0</v>
      </c>
      <c r="AD10" s="1"/>
    </row>
    <row r="11">
      <c r="A11" s="2">
        <v>41274.0</v>
      </c>
      <c r="B11" s="5">
        <v>2.34E7</v>
      </c>
      <c r="C11" s="5">
        <v>0.0</v>
      </c>
      <c r="D11" s="5">
        <v>741345.0</v>
      </c>
      <c r="E11" s="6" t="str">
        <f t="shared" si="1"/>
        <v>3.17%</v>
      </c>
      <c r="F11" s="7" t="str">
        <f t="shared" si="2"/>
        <v>7 831 kr/kvm</v>
      </c>
      <c r="G11" s="7" t="str">
        <f t="shared" si="3"/>
        <v>  kr/kvm</v>
      </c>
      <c r="H11" s="7" t="str">
        <f t="shared" si="4"/>
        <v> 248 kr/kvm</v>
      </c>
      <c r="I11" s="1"/>
      <c r="J11" s="1"/>
      <c r="K11" s="1"/>
      <c r="M11" s="2">
        <v>41274.0</v>
      </c>
      <c r="N11" s="1" t="s">
        <v>46</v>
      </c>
      <c r="O11" s="1" t="s">
        <v>47</v>
      </c>
      <c r="P11" s="1" t="s">
        <v>48</v>
      </c>
      <c r="Q11" s="1">
        <v>48.0</v>
      </c>
      <c r="S11" s="2">
        <v>41274.0</v>
      </c>
      <c r="T11" s="1" t="s">
        <v>44</v>
      </c>
      <c r="U11" s="1" t="s">
        <v>45</v>
      </c>
      <c r="V11" s="1" t="s">
        <v>39</v>
      </c>
      <c r="W11" s="1" t="s">
        <v>40</v>
      </c>
      <c r="Z11" s="1">
        <v>2988.0</v>
      </c>
      <c r="AB11" t="str">
        <f t="shared" si="5"/>
        <v>47</v>
      </c>
      <c r="AC11" s="1">
        <v>54.0</v>
      </c>
      <c r="AD11" s="1"/>
    </row>
    <row r="12">
      <c r="A12" s="2">
        <v>40908.0</v>
      </c>
      <c r="B12" s="5">
        <v>2.34E7</v>
      </c>
      <c r="C12" s="5">
        <v>300000.0</v>
      </c>
      <c r="D12" s="5">
        <v>764201.0</v>
      </c>
      <c r="E12" s="6" t="str">
        <f t="shared" si="1"/>
        <v>3.27%</v>
      </c>
      <c r="F12" s="7" t="str">
        <f t="shared" si="2"/>
        <v>7 831 kr/kvm</v>
      </c>
      <c r="G12" s="7" t="str">
        <f t="shared" si="3"/>
        <v> 100 kr/kvm</v>
      </c>
      <c r="H12" s="7" t="str">
        <f t="shared" si="4"/>
        <v> 256 kr/kvm</v>
      </c>
      <c r="I12" s="1"/>
      <c r="J12" s="1"/>
      <c r="K12" s="1"/>
      <c r="M12" s="2">
        <v>40908.0</v>
      </c>
      <c r="N12" s="1" t="s">
        <v>46</v>
      </c>
      <c r="O12" s="1" t="s">
        <v>49</v>
      </c>
      <c r="P12" s="1" t="s">
        <v>50</v>
      </c>
      <c r="Q12" s="1">
        <v>48.0</v>
      </c>
      <c r="S12" s="2">
        <v>40908.0</v>
      </c>
      <c r="T12" s="1" t="s">
        <v>51</v>
      </c>
      <c r="U12" s="1" t="s">
        <v>45</v>
      </c>
      <c r="W12" s="1" t="s">
        <v>52</v>
      </c>
      <c r="Z12" s="1">
        <v>2988.0</v>
      </c>
      <c r="AB12" t="str">
        <f t="shared" si="5"/>
        <v>47</v>
      </c>
      <c r="AC12" s="1">
        <v>54.0</v>
      </c>
      <c r="AD12" s="1"/>
    </row>
    <row r="13">
      <c r="A13" s="2">
        <v>40543.0</v>
      </c>
      <c r="B13" s="5">
        <v>2.37E7</v>
      </c>
      <c r="C13" s="5">
        <v>300000.0</v>
      </c>
      <c r="D13" s="5">
        <v>642829.0</v>
      </c>
      <c r="E13" s="6" t="str">
        <f t="shared" si="1"/>
        <v>2.71%</v>
      </c>
      <c r="F13" s="7" t="str">
        <f t="shared" si="2"/>
        <v>7 932 kr/kvm</v>
      </c>
      <c r="G13" s="7" t="str">
        <f t="shared" si="3"/>
        <v> 100 kr/kvm</v>
      </c>
      <c r="H13" s="7" t="str">
        <f t="shared" si="4"/>
        <v> 215 kr/kvm</v>
      </c>
      <c r="I13" s="1"/>
      <c r="J13" s="1"/>
      <c r="K13" s="1"/>
      <c r="M13" s="2">
        <v>40543.0</v>
      </c>
      <c r="N13" s="1" t="s">
        <v>53</v>
      </c>
      <c r="O13" s="1" t="s">
        <v>49</v>
      </c>
      <c r="P13" s="1" t="s">
        <v>54</v>
      </c>
      <c r="Q13" s="1">
        <v>48.0</v>
      </c>
      <c r="S13" s="2">
        <v>40543.0</v>
      </c>
      <c r="T13" s="1" t="s">
        <v>55</v>
      </c>
      <c r="U13" s="1" t="s">
        <v>45</v>
      </c>
      <c r="W13" s="1" t="s">
        <v>52</v>
      </c>
      <c r="Z13" s="1">
        <v>2988.0</v>
      </c>
      <c r="AB13" t="str">
        <f t="shared" si="5"/>
        <v>47</v>
      </c>
      <c r="AC13" s="1">
        <v>54.0</v>
      </c>
      <c r="AD13" s="1"/>
    </row>
    <row r="14">
      <c r="A14" s="2">
        <v>40178.0</v>
      </c>
      <c r="B14" s="5">
        <v>2.4E7</v>
      </c>
      <c r="C14" s="5">
        <v>300000.0</v>
      </c>
      <c r="D14" s="5">
        <v>649296.0</v>
      </c>
      <c r="E14" s="6" t="str">
        <f t="shared" si="1"/>
        <v>2.71%</v>
      </c>
      <c r="F14" s="7" t="str">
        <f t="shared" si="2"/>
        <v>8 032 kr/kvm</v>
      </c>
      <c r="G14" s="7" t="str">
        <f t="shared" si="3"/>
        <v> 100 kr/kvm</v>
      </c>
      <c r="H14" s="7" t="str">
        <f t="shared" si="4"/>
        <v> 217 kr/kvm</v>
      </c>
      <c r="I14" s="1"/>
      <c r="J14" s="1"/>
      <c r="K14" s="1"/>
      <c r="M14" s="2">
        <v>40178.0</v>
      </c>
      <c r="N14" s="1" t="s">
        <v>56</v>
      </c>
      <c r="O14" s="1" t="s">
        <v>49</v>
      </c>
      <c r="P14" s="1" t="s">
        <v>57</v>
      </c>
      <c r="Q14" s="1">
        <v>48.0</v>
      </c>
      <c r="S14" s="2">
        <v>40178.0</v>
      </c>
      <c r="T14" s="1" t="s">
        <v>55</v>
      </c>
      <c r="V14" s="1" t="s">
        <v>58</v>
      </c>
      <c r="W14" s="1" t="s">
        <v>52</v>
      </c>
      <c r="Z14" s="1">
        <v>2988.0</v>
      </c>
      <c r="AB14" t="str">
        <f t="shared" si="5"/>
        <v>47</v>
      </c>
      <c r="AC14" s="1">
        <v>54.0</v>
      </c>
      <c r="AD14" s="1"/>
    </row>
    <row r="15">
      <c r="A15" s="2">
        <v>39813.0</v>
      </c>
      <c r="B15" s="5">
        <v>2.43E7</v>
      </c>
      <c r="C15" s="5">
        <v>0.0</v>
      </c>
      <c r="D15" s="5">
        <v>958433.0</v>
      </c>
      <c r="E15" s="6" t="str">
        <f t="shared" si="1"/>
        <v>3.94%</v>
      </c>
      <c r="F15" s="7" t="str">
        <f t="shared" si="2"/>
        <v>8 133 kr/kvm</v>
      </c>
      <c r="G15" s="7" t="str">
        <f t="shared" si="3"/>
        <v>  kr/kvm</v>
      </c>
      <c r="H15" s="7" t="str">
        <f t="shared" si="4"/>
        <v> 321 kr/kvm</v>
      </c>
      <c r="I15" s="1"/>
      <c r="J15" s="1"/>
      <c r="K15" s="1"/>
      <c r="M15" s="2">
        <v>39813.0</v>
      </c>
      <c r="N15" s="1" t="s">
        <v>59</v>
      </c>
      <c r="O15" s="1" t="s">
        <v>47</v>
      </c>
      <c r="P15" s="1" t="s">
        <v>60</v>
      </c>
      <c r="Q15" s="1">
        <v>48.0</v>
      </c>
      <c r="S15" s="2">
        <v>39813.0</v>
      </c>
      <c r="T15" s="1" t="s">
        <v>61</v>
      </c>
      <c r="V15" s="1" t="s">
        <v>58</v>
      </c>
      <c r="W15" s="1" t="s">
        <v>52</v>
      </c>
      <c r="Z15" s="1">
        <v>2988.0</v>
      </c>
      <c r="AB15" t="str">
        <f t="shared" si="5"/>
        <v>47</v>
      </c>
      <c r="AC15" s="1">
        <v>54.0</v>
      </c>
      <c r="AD15" s="1"/>
    </row>
    <row r="16">
      <c r="A16" s="2">
        <v>39447.0</v>
      </c>
      <c r="B16" s="5">
        <v>2.43E7</v>
      </c>
      <c r="C16" s="5">
        <v>0.0</v>
      </c>
      <c r="D16" s="5">
        <v>879741.0</v>
      </c>
      <c r="E16" s="6" t="str">
        <f t="shared" si="1"/>
        <v>3.62%</v>
      </c>
      <c r="F16" s="7" t="str">
        <f t="shared" si="2"/>
        <v>8 133 kr/kvm</v>
      </c>
      <c r="G16" s="7" t="str">
        <f t="shared" si="3"/>
        <v>  kr/kvm</v>
      </c>
      <c r="H16" s="7" t="str">
        <f t="shared" si="4"/>
        <v> 294 kr/kvm</v>
      </c>
      <c r="I16" s="1"/>
      <c r="J16" s="1"/>
      <c r="K16" s="1"/>
      <c r="M16" s="2">
        <v>39447.0</v>
      </c>
      <c r="N16" s="1" t="s">
        <v>59</v>
      </c>
      <c r="O16" s="1" t="s">
        <v>47</v>
      </c>
      <c r="P16" s="1" t="s">
        <v>62</v>
      </c>
      <c r="Q16" s="1">
        <v>48.0</v>
      </c>
      <c r="S16" s="2">
        <v>39447.0</v>
      </c>
      <c r="T16" s="1" t="s">
        <v>63</v>
      </c>
      <c r="U16" s="1" t="s">
        <v>64</v>
      </c>
      <c r="V16" s="1" t="s">
        <v>58</v>
      </c>
      <c r="W16" s="1" t="s">
        <v>52</v>
      </c>
      <c r="Z16" s="1">
        <v>2988.0</v>
      </c>
      <c r="AB16" t="str">
        <f t="shared" si="5"/>
        <v>47</v>
      </c>
      <c r="AC16" s="1">
        <v>54.0</v>
      </c>
      <c r="AD16" s="1"/>
    </row>
    <row r="17">
      <c r="A17" s="2">
        <v>39082.0</v>
      </c>
      <c r="B17" s="5">
        <v>2.43E7</v>
      </c>
      <c r="C17" s="5">
        <v>1300000.0</v>
      </c>
      <c r="D17" s="5">
        <v>917498.0</v>
      </c>
      <c r="E17" s="6" t="str">
        <f t="shared" si="1"/>
        <v>3.78%</v>
      </c>
      <c r="F17" s="7" t="str">
        <f t="shared" si="2"/>
        <v>8 133 kr/kvm</v>
      </c>
      <c r="G17" s="7" t="str">
        <f t="shared" si="3"/>
        <v> 435 kr/kvm</v>
      </c>
      <c r="H17" s="7" t="str">
        <f t="shared" si="4"/>
        <v> 307 kr/kvm</v>
      </c>
      <c r="I17" s="1"/>
      <c r="J17" s="1"/>
      <c r="K17" s="1"/>
      <c r="M17" s="2">
        <v>39082.0</v>
      </c>
      <c r="N17" s="1" t="s">
        <v>59</v>
      </c>
      <c r="O17" s="1" t="s">
        <v>65</v>
      </c>
      <c r="P17" s="1" t="s">
        <v>66</v>
      </c>
      <c r="Q17" s="1">
        <v>47.0</v>
      </c>
      <c r="S17" s="2">
        <v>39082.0</v>
      </c>
      <c r="T17" s="1" t="s">
        <v>63</v>
      </c>
      <c r="U17" s="1" t="s">
        <v>64</v>
      </c>
      <c r="V17" s="1" t="s">
        <v>58</v>
      </c>
      <c r="W17" s="1" t="s">
        <v>52</v>
      </c>
      <c r="Z17" s="1">
        <v>2988.0</v>
      </c>
      <c r="AB17" t="str">
        <f t="shared" si="5"/>
        <v>47</v>
      </c>
      <c r="AC17" s="1">
        <v>54.0</v>
      </c>
      <c r="AD17" s="1">
        <v>-1.0</v>
      </c>
    </row>
    <row r="18">
      <c r="A18" s="2">
        <v>38717.0</v>
      </c>
      <c r="B18" s="5">
        <v>2.56E7</v>
      </c>
      <c r="C18" s="5">
        <v>-1300000.0</v>
      </c>
      <c r="D18" s="5">
        <v>1050474.0</v>
      </c>
      <c r="E18" s="6" t="str">
        <f t="shared" si="1"/>
        <v>4.10%</v>
      </c>
      <c r="F18" s="7" t="str">
        <f t="shared" si="2"/>
        <v>8 568 kr/kvm</v>
      </c>
      <c r="G18" s="7" t="str">
        <f t="shared" si="3"/>
        <v>- 435 kr/kvm</v>
      </c>
      <c r="H18" s="7" t="str">
        <f t="shared" si="4"/>
        <v> 352 kr/kvm</v>
      </c>
      <c r="I18" s="1"/>
      <c r="J18" s="1"/>
      <c r="K18" s="1"/>
      <c r="M18" s="2">
        <v>38717.0</v>
      </c>
      <c r="N18" s="1" t="s">
        <v>67</v>
      </c>
      <c r="O18" s="1" t="s">
        <v>68</v>
      </c>
      <c r="P18" s="1" t="s">
        <v>69</v>
      </c>
      <c r="Q18" s="1">
        <v>47.0</v>
      </c>
      <c r="S18" s="2">
        <v>38717.0</v>
      </c>
      <c r="T18" s="1" t="s">
        <v>70</v>
      </c>
      <c r="V18" s="1" t="s">
        <v>71</v>
      </c>
      <c r="Z18" s="1">
        <v>2988.0</v>
      </c>
      <c r="AB18" t="str">
        <f t="shared" si="5"/>
        <v>46</v>
      </c>
      <c r="AC18" s="1">
        <v>54.0</v>
      </c>
      <c r="AD18" s="1"/>
    </row>
    <row r="19">
      <c r="A19" s="2">
        <v>38352.0</v>
      </c>
      <c r="B19" s="5">
        <v>2.43E7</v>
      </c>
      <c r="C19" s="5">
        <v>0.0</v>
      </c>
      <c r="D19" s="5">
        <v>1092021.0</v>
      </c>
      <c r="E19" s="6" t="str">
        <f t="shared" si="1"/>
        <v>4.49%</v>
      </c>
      <c r="F19" s="7" t="str">
        <f t="shared" si="2"/>
        <v>8 133 kr/kvm</v>
      </c>
      <c r="G19" s="7" t="str">
        <f t="shared" si="3"/>
        <v>  kr/kvm</v>
      </c>
      <c r="H19" s="7" t="str">
        <f t="shared" si="4"/>
        <v> 365 kr/kvm</v>
      </c>
      <c r="I19" s="1"/>
      <c r="J19" s="1"/>
      <c r="K19" s="1"/>
      <c r="M19" s="2">
        <v>38352.0</v>
      </c>
      <c r="N19" s="1" t="s">
        <v>59</v>
      </c>
      <c r="O19" s="1" t="s">
        <v>47</v>
      </c>
      <c r="P19" s="1" t="s">
        <v>72</v>
      </c>
      <c r="Q19" s="1">
        <v>47.0</v>
      </c>
      <c r="S19" s="2">
        <v>38352.0</v>
      </c>
      <c r="T19" s="1" t="s">
        <v>70</v>
      </c>
      <c r="V19" s="1" t="s">
        <v>71</v>
      </c>
      <c r="Z19" s="1">
        <v>2988.0</v>
      </c>
      <c r="AB19" t="str">
        <f t="shared" si="5"/>
        <v>46</v>
      </c>
      <c r="AC19" s="1">
        <v>54.0</v>
      </c>
      <c r="AD19" s="1"/>
    </row>
    <row r="20">
      <c r="A20" s="2">
        <v>37986.0</v>
      </c>
      <c r="B20" s="5">
        <v>2.43E7</v>
      </c>
      <c r="C20" s="5">
        <v>1000000.0</v>
      </c>
      <c r="D20" s="5">
        <v>1227227.0</v>
      </c>
      <c r="E20" s="6" t="str">
        <f t="shared" si="1"/>
        <v>5.05%</v>
      </c>
      <c r="F20" s="7" t="str">
        <f t="shared" si="2"/>
        <v>8 133 kr/kvm</v>
      </c>
      <c r="G20" s="7" t="str">
        <f t="shared" si="3"/>
        <v> 335 kr/kvm</v>
      </c>
      <c r="H20" s="7" t="str">
        <f t="shared" si="4"/>
        <v> 411 kr/kvm</v>
      </c>
      <c r="I20" s="1"/>
      <c r="J20" s="1"/>
      <c r="K20" s="1"/>
      <c r="M20" s="2">
        <v>37986.0</v>
      </c>
      <c r="N20" s="1" t="s">
        <v>59</v>
      </c>
      <c r="O20" s="1" t="s">
        <v>73</v>
      </c>
      <c r="P20" s="1" t="s">
        <v>74</v>
      </c>
      <c r="Q20" s="1">
        <v>46.0</v>
      </c>
      <c r="S20" s="2">
        <v>37986.0</v>
      </c>
      <c r="T20" s="1" t="s">
        <v>70</v>
      </c>
      <c r="V20" s="1" t="s">
        <v>71</v>
      </c>
      <c r="Z20" s="1">
        <v>2988.0</v>
      </c>
      <c r="AB20" t="str">
        <f t="shared" si="5"/>
        <v>46</v>
      </c>
      <c r="AC20" s="1">
        <v>54.0</v>
      </c>
      <c r="AD20" s="1">
        <v>-1.0</v>
      </c>
    </row>
    <row r="21">
      <c r="A21" s="2">
        <v>37621.0</v>
      </c>
      <c r="B21" s="5">
        <v>2.53E7</v>
      </c>
      <c r="C21" s="5">
        <v>3000000.0</v>
      </c>
      <c r="D21" s="5">
        <v>1452455.0</v>
      </c>
      <c r="E21" s="6" t="str">
        <f t="shared" si="1"/>
        <v>5.74%</v>
      </c>
      <c r="F21" s="7" t="str">
        <f t="shared" si="2"/>
        <v>8 467 kr/kvm</v>
      </c>
      <c r="G21" s="7" t="str">
        <f t="shared" si="3"/>
        <v>1 004 kr/kvm</v>
      </c>
      <c r="H21" s="7" t="str">
        <f t="shared" si="4"/>
        <v> 486 kr/kvm</v>
      </c>
      <c r="I21" s="1"/>
      <c r="J21" s="1"/>
      <c r="K21" s="1"/>
      <c r="M21" s="2">
        <v>37621.0</v>
      </c>
      <c r="N21" s="1" t="s">
        <v>75</v>
      </c>
      <c r="O21" s="1" t="s">
        <v>76</v>
      </c>
      <c r="P21" s="1" t="s">
        <v>77</v>
      </c>
      <c r="Q21" s="1">
        <v>45.0</v>
      </c>
      <c r="S21" s="2">
        <v>37621.0</v>
      </c>
      <c r="T21" s="1" t="s">
        <v>70</v>
      </c>
      <c r="U21" s="1" t="s">
        <v>78</v>
      </c>
      <c r="V21" s="1" t="s">
        <v>71</v>
      </c>
      <c r="Z21" s="1">
        <v>2988.0</v>
      </c>
      <c r="AB21" t="str">
        <f t="shared" si="5"/>
        <v>45</v>
      </c>
      <c r="AC21" s="1">
        <v>54.0</v>
      </c>
      <c r="AD21" s="1">
        <v>-1.0</v>
      </c>
    </row>
    <row r="22">
      <c r="A22" s="2">
        <v>37256.0</v>
      </c>
      <c r="B22" s="5">
        <v>2.83E7</v>
      </c>
      <c r="C22" s="5">
        <v>0.0</v>
      </c>
      <c r="D22" s="5" t="s">
        <v>79</v>
      </c>
      <c r="E22" s="6" t="str">
        <f t="shared" si="1"/>
        <v>#VALUE!</v>
      </c>
      <c r="F22" s="7" t="str">
        <f t="shared" si="2"/>
        <v>9 471 kr/kvm</v>
      </c>
      <c r="G22" s="7" t="str">
        <f t="shared" si="3"/>
        <v>  kr/kvm</v>
      </c>
      <c r="H22" s="7" t="str">
        <f t="shared" si="4"/>
        <v>#VALUE!</v>
      </c>
      <c r="I22" s="1"/>
      <c r="J22" s="1"/>
      <c r="K22" s="1"/>
      <c r="M22" s="2">
        <v>37256.0</v>
      </c>
      <c r="N22" s="1" t="e">
        <v>#DIV/0!</v>
      </c>
      <c r="O22" s="1" t="e">
        <v>#DIV/0!</v>
      </c>
      <c r="P22" s="1" t="e">
        <v>#VALUE!</v>
      </c>
      <c r="Q22" s="1">
        <v>45.0</v>
      </c>
      <c r="S22" s="2">
        <v>37256.0</v>
      </c>
      <c r="T22" s="1" t="s">
        <v>70</v>
      </c>
      <c r="U22" s="1" t="s">
        <v>78</v>
      </c>
      <c r="V22" s="1" t="s">
        <v>71</v>
      </c>
      <c r="Z22" s="1">
        <v>2988.0</v>
      </c>
      <c r="AA22" s="1"/>
      <c r="AB22" s="1">
        <v>44.0</v>
      </c>
      <c r="AC22" s="1">
        <v>54.0</v>
      </c>
    </row>
  </sheetData>
  <drawing r:id="rId1"/>
  <extLst>
    <ext uri="{05C60535-1F16-4fd2-B633-F4F36F0B64E0}">
      <x14:sparklineGroups>
        <x14:sparklineGroup displayEmptyCellsAs="gap" rightToLeft="1">
          <x14:sparklines>
            <x14:sparkline>
              <xm:f>'Lånehistorik'!B8:B22</xm:f>
              <xm:sqref>B6</xm:sqref>
            </x14:sparkline>
          </x14:sparklines>
        </x14:sparklineGroup>
        <x14:sparklineGroup manualMax="3000000.0" type="column" displayEmptyCellsAs="gap" negative="1" displayXAxis="1" maxAxisType="custom" rightToLeft="1">
          <x14:colorNegative rgb="FFFF0000"/>
          <x14:sparklines>
            <x14:sparkline>
              <xm:f>'Lånehistorik'!C8:C21</xm:f>
              <xm:sqref>C6</xm:sqref>
            </x14:sparkline>
          </x14:sparklines>
        </x14:sparklineGroup>
        <x14:sparklineGroup displayEmptyCellsAs="gap" rightToLeft="1">
          <x14:sparklines>
            <x14:sparkline>
              <xm:f>'Lånehistorik'!D8:D21</xm:f>
              <xm:sqref>D6</xm:sqref>
            </x14:sparkline>
          </x14:sparklines>
        </x14:sparklineGroup>
        <x14:sparklineGroup manualMin="0.0" type="column" displayEmptyCellsAs="gap" minAxisType="custom" rightToLeft="1">
          <x14:sparklines>
            <x14:sparkline>
              <xm:f>'Lånehistorik'!E8:E21</xm:f>
              <xm:sqref>E6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2" max="2" width="19.86"/>
  </cols>
  <sheetData>
    <row r="2">
      <c r="L2" s="1" t="s">
        <v>80</v>
      </c>
      <c r="S2" s="1" t="s">
        <v>81</v>
      </c>
    </row>
    <row r="3">
      <c r="A3" s="1" t="s">
        <v>82</v>
      </c>
      <c r="B3" s="1" t="s">
        <v>83</v>
      </c>
      <c r="C3" s="1">
        <v>3.1</v>
      </c>
      <c r="D3" s="1" t="s">
        <v>84</v>
      </c>
      <c r="E3" s="1" t="s">
        <v>85</v>
      </c>
      <c r="F3" s="1"/>
      <c r="G3" s="1" t="s">
        <v>86</v>
      </c>
    </row>
    <row r="4">
      <c r="A4" s="1" t="s">
        <v>82</v>
      </c>
      <c r="B4" s="1" t="s">
        <v>87</v>
      </c>
      <c r="C4" s="1">
        <v>1.907</v>
      </c>
      <c r="D4" s="1" t="s">
        <v>88</v>
      </c>
      <c r="E4" s="1" t="s">
        <v>89</v>
      </c>
      <c r="F4" s="1"/>
      <c r="G4" s="1" t="s">
        <v>86</v>
      </c>
      <c r="H4" s="1" t="s">
        <v>90</v>
      </c>
      <c r="I4" s="1">
        <v>3.42</v>
      </c>
      <c r="J4" s="1" t="s">
        <v>91</v>
      </c>
      <c r="K4" s="1" t="s">
        <v>92</v>
      </c>
      <c r="L4" s="1" t="s">
        <v>93</v>
      </c>
      <c r="N4" s="1" t="s">
        <v>94</v>
      </c>
      <c r="O4" s="1" t="s">
        <v>95</v>
      </c>
      <c r="P4" s="1">
        <v>2.99</v>
      </c>
      <c r="Q4" s="1" t="s">
        <v>96</v>
      </c>
      <c r="R4" s="1" t="s">
        <v>97</v>
      </c>
      <c r="S4" s="1" t="s">
        <v>98</v>
      </c>
    </row>
    <row r="5">
      <c r="A5" s="1" t="s">
        <v>82</v>
      </c>
      <c r="B5" s="1" t="s">
        <v>99</v>
      </c>
      <c r="C5" s="1">
        <v>1.738</v>
      </c>
      <c r="D5" s="1" t="s">
        <v>88</v>
      </c>
      <c r="E5" s="1" t="s">
        <v>100</v>
      </c>
      <c r="F5" s="1"/>
      <c r="G5" s="1" t="s">
        <v>86</v>
      </c>
      <c r="H5" s="1" t="s">
        <v>101</v>
      </c>
      <c r="I5" s="1">
        <v>3.42</v>
      </c>
      <c r="J5" s="1" t="s">
        <v>91</v>
      </c>
      <c r="K5" s="1" t="s">
        <v>92</v>
      </c>
      <c r="L5" s="1" t="s">
        <v>102</v>
      </c>
      <c r="N5" s="1" t="s">
        <v>94</v>
      </c>
      <c r="O5" s="1" t="s">
        <v>103</v>
      </c>
      <c r="P5" s="1">
        <v>2.99</v>
      </c>
      <c r="Q5" s="1" t="s">
        <v>96</v>
      </c>
      <c r="R5" s="1" t="s">
        <v>97</v>
      </c>
      <c r="S5" s="1" t="s">
        <v>104</v>
      </c>
    </row>
    <row r="6">
      <c r="A6" s="1" t="s">
        <v>82</v>
      </c>
      <c r="B6" s="1" t="s">
        <v>105</v>
      </c>
      <c r="C6" s="1">
        <v>1.454</v>
      </c>
      <c r="D6" s="1" t="s">
        <v>88</v>
      </c>
      <c r="E6" s="1" t="s">
        <v>106</v>
      </c>
      <c r="F6" s="1"/>
      <c r="G6" s="1" t="s">
        <v>86</v>
      </c>
      <c r="H6" s="1" t="s">
        <v>107</v>
      </c>
      <c r="I6" s="1">
        <v>3.42</v>
      </c>
      <c r="J6" s="1" t="s">
        <v>91</v>
      </c>
      <c r="K6" s="1" t="s">
        <v>92</v>
      </c>
      <c r="L6" s="1" t="s">
        <v>108</v>
      </c>
      <c r="N6" s="1" t="s">
        <v>94</v>
      </c>
      <c r="O6" s="1" t="s">
        <v>109</v>
      </c>
      <c r="P6" s="1">
        <v>2.99</v>
      </c>
      <c r="Q6" s="1" t="s">
        <v>96</v>
      </c>
      <c r="R6" s="1" t="s">
        <v>97</v>
      </c>
      <c r="S6" s="1" t="s">
        <v>110</v>
      </c>
    </row>
    <row r="7">
      <c r="A7" s="1" t="s">
        <v>82</v>
      </c>
      <c r="B7" s="1" t="s">
        <v>111</v>
      </c>
      <c r="C7" s="1">
        <v>1.242</v>
      </c>
      <c r="D7" s="1" t="s">
        <v>88</v>
      </c>
      <c r="E7" s="1" t="s">
        <v>112</v>
      </c>
      <c r="F7" s="1"/>
      <c r="G7" s="1" t="s">
        <v>86</v>
      </c>
      <c r="H7" s="1" t="s">
        <v>113</v>
      </c>
      <c r="I7" s="1">
        <v>3.42</v>
      </c>
      <c r="J7" s="1" t="s">
        <v>91</v>
      </c>
      <c r="K7" s="1" t="s">
        <v>92</v>
      </c>
      <c r="L7" s="1" t="s">
        <v>114</v>
      </c>
      <c r="N7" s="1" t="s">
        <v>94</v>
      </c>
      <c r="O7" s="1" t="s">
        <v>115</v>
      </c>
      <c r="P7" s="1">
        <v>2.99</v>
      </c>
      <c r="Q7" s="1" t="s">
        <v>96</v>
      </c>
      <c r="R7" s="1" t="s">
        <v>97</v>
      </c>
      <c r="S7" s="1" t="s">
        <v>116</v>
      </c>
    </row>
    <row r="8">
      <c r="A8" s="1" t="s">
        <v>82</v>
      </c>
      <c r="B8" s="1" t="s">
        <v>117</v>
      </c>
      <c r="C8" s="1">
        <v>0.923</v>
      </c>
      <c r="D8" s="1" t="s">
        <v>88</v>
      </c>
      <c r="E8" s="1" t="s">
        <v>118</v>
      </c>
      <c r="F8" s="1"/>
      <c r="G8" s="1" t="s">
        <v>86</v>
      </c>
      <c r="H8" s="1" t="s">
        <v>113</v>
      </c>
      <c r="I8" s="1">
        <v>3.42</v>
      </c>
      <c r="J8" s="1" t="s">
        <v>91</v>
      </c>
      <c r="K8" s="1" t="s">
        <v>92</v>
      </c>
      <c r="L8" s="1" t="s">
        <v>119</v>
      </c>
      <c r="N8" s="1" t="s">
        <v>94</v>
      </c>
      <c r="O8" s="1" t="s">
        <v>120</v>
      </c>
      <c r="P8" s="1">
        <v>2.99</v>
      </c>
      <c r="Q8" s="1" t="s">
        <v>96</v>
      </c>
      <c r="R8" s="1" t="s">
        <v>97</v>
      </c>
      <c r="S8" s="1" t="s">
        <v>121</v>
      </c>
    </row>
    <row r="9">
      <c r="A9" s="1" t="s">
        <v>82</v>
      </c>
      <c r="B9" s="1" t="s">
        <v>122</v>
      </c>
      <c r="C9" s="1">
        <v>0.774</v>
      </c>
      <c r="D9" s="1" t="s">
        <v>88</v>
      </c>
      <c r="E9" s="1" t="s">
        <v>123</v>
      </c>
      <c r="F9" s="1"/>
      <c r="G9" s="1" t="s">
        <v>86</v>
      </c>
      <c r="H9" s="1" t="s">
        <v>124</v>
      </c>
      <c r="I9" s="1">
        <v>3.42</v>
      </c>
      <c r="J9" s="1" t="s">
        <v>91</v>
      </c>
      <c r="K9" s="1" t="s">
        <v>92</v>
      </c>
      <c r="L9" s="1" t="s">
        <v>125</v>
      </c>
      <c r="N9" s="1" t="s">
        <v>94</v>
      </c>
      <c r="O9" s="1" t="s">
        <v>126</v>
      </c>
      <c r="P9" s="1">
        <v>2.99</v>
      </c>
      <c r="Q9" s="1" t="s">
        <v>96</v>
      </c>
      <c r="R9" s="1" t="s">
        <v>97</v>
      </c>
      <c r="S9" s="1" t="s">
        <v>127</v>
      </c>
    </row>
    <row r="10">
      <c r="A10" s="1" t="s">
        <v>82</v>
      </c>
      <c r="B10" s="1" t="s">
        <v>128</v>
      </c>
      <c r="C10" s="1">
        <v>0.7</v>
      </c>
      <c r="D10" s="1" t="s">
        <v>129</v>
      </c>
      <c r="E10" s="1" t="s">
        <v>130</v>
      </c>
      <c r="F10" s="1"/>
      <c r="G10" s="1" t="s">
        <v>86</v>
      </c>
      <c r="H10" s="1" t="s">
        <v>131</v>
      </c>
      <c r="I10" s="1">
        <v>3.42</v>
      </c>
      <c r="J10" s="1" t="s">
        <v>91</v>
      </c>
      <c r="K10" s="1" t="s">
        <v>92</v>
      </c>
      <c r="L10" s="1" t="s">
        <v>132</v>
      </c>
      <c r="N10" s="1" t="s">
        <v>94</v>
      </c>
      <c r="O10" s="1" t="s">
        <v>133</v>
      </c>
      <c r="P10" s="1">
        <v>2.99</v>
      </c>
      <c r="Q10" s="1" t="s">
        <v>96</v>
      </c>
      <c r="R10" s="1" t="s">
        <v>97</v>
      </c>
      <c r="S10" s="1" t="s">
        <v>134</v>
      </c>
    </row>
    <row r="11">
      <c r="E11" s="1" t="s">
        <v>135</v>
      </c>
      <c r="K11" s="1" t="s">
        <v>136</v>
      </c>
      <c r="L11" s="1" t="s">
        <v>137</v>
      </c>
      <c r="R11" s="1" t="s">
        <v>138</v>
      </c>
      <c r="S11" s="1" t="s">
        <v>139</v>
      </c>
    </row>
    <row r="15">
      <c r="B15" s="1"/>
      <c r="C15" s="1"/>
      <c r="D15" s="1"/>
      <c r="E15" s="8"/>
      <c r="F15" s="1"/>
      <c r="G15" s="1"/>
    </row>
    <row r="17">
      <c r="B17" s="2"/>
      <c r="D17" s="8"/>
      <c r="E17" s="8"/>
      <c r="F17" s="1"/>
    </row>
    <row r="18">
      <c r="B18" s="2"/>
      <c r="D18" s="8"/>
      <c r="F18" s="1"/>
    </row>
    <row r="24">
      <c r="G24" s="1"/>
    </row>
    <row r="27">
      <c r="B27" s="9" t="s">
        <v>133</v>
      </c>
      <c r="C27" s="10">
        <v>2.99</v>
      </c>
      <c r="D27" s="1">
        <v>6000000.0</v>
      </c>
      <c r="E27" s="1">
        <v>44850.0</v>
      </c>
      <c r="F27" s="11">
        <v>2.85250969E9</v>
      </c>
    </row>
    <row r="28">
      <c r="B28" s="1" t="s">
        <v>128</v>
      </c>
      <c r="C28" s="1">
        <v>0.7</v>
      </c>
      <c r="D28" s="1">
        <v>6900000.0</v>
      </c>
      <c r="E28" s="1">
        <v>12209.0</v>
      </c>
      <c r="F28" s="12">
        <v>2.654926217E9</v>
      </c>
    </row>
    <row r="29">
      <c r="B29" s="9" t="s">
        <v>131</v>
      </c>
      <c r="C29" s="10">
        <v>3.42</v>
      </c>
      <c r="D29" s="1">
        <v>7000000.0</v>
      </c>
      <c r="E29" s="1">
        <v>59850.0</v>
      </c>
      <c r="F29" s="13">
        <v>2.753452487E9</v>
      </c>
    </row>
    <row r="30">
      <c r="B30" s="9" t="s">
        <v>126</v>
      </c>
      <c r="C30" s="10">
        <v>2.99</v>
      </c>
      <c r="D30" s="1">
        <v>6000000.0</v>
      </c>
      <c r="E30" s="1">
        <v>44850.0</v>
      </c>
      <c r="F30" s="11">
        <v>2.85250969E9</v>
      </c>
    </row>
    <row r="31">
      <c r="B31" s="1" t="s">
        <v>122</v>
      </c>
      <c r="C31" s="1">
        <v>0.774</v>
      </c>
      <c r="D31" s="1">
        <v>7200000.0</v>
      </c>
      <c r="E31" s="1">
        <v>14242.0</v>
      </c>
      <c r="F31" s="12">
        <v>2.654926217E9</v>
      </c>
    </row>
    <row r="32">
      <c r="B32" s="9" t="s">
        <v>124</v>
      </c>
      <c r="C32" s="10">
        <v>3.42</v>
      </c>
      <c r="D32" s="1">
        <v>7000000.0</v>
      </c>
      <c r="E32" s="1">
        <v>59850.0</v>
      </c>
      <c r="F32" s="13">
        <v>2.753452487E9</v>
      </c>
    </row>
    <row r="33">
      <c r="B33" s="9" t="s">
        <v>120</v>
      </c>
      <c r="C33" s="10">
        <v>2.99</v>
      </c>
      <c r="D33" s="1">
        <v>6000000.0</v>
      </c>
      <c r="E33" s="1">
        <v>44850.0</v>
      </c>
      <c r="F33" s="11">
        <v>2.85250969E9</v>
      </c>
    </row>
    <row r="34">
      <c r="B34" s="1" t="s">
        <v>117</v>
      </c>
      <c r="C34" s="1">
        <v>0.923</v>
      </c>
      <c r="D34" s="1">
        <v>7200000.0</v>
      </c>
      <c r="E34" s="1">
        <v>16983.0</v>
      </c>
      <c r="F34" s="12">
        <v>2.654926217E9</v>
      </c>
    </row>
    <row r="35">
      <c r="B35" s="9" t="s">
        <v>113</v>
      </c>
      <c r="C35" s="10">
        <v>3.42</v>
      </c>
      <c r="D35" s="1">
        <v>7000000.0</v>
      </c>
      <c r="E35" s="1">
        <v>59850.0</v>
      </c>
      <c r="F35" s="13">
        <v>2.753452487E9</v>
      </c>
    </row>
    <row r="36">
      <c r="B36" s="9" t="s">
        <v>113</v>
      </c>
      <c r="C36" s="10">
        <v>3.42</v>
      </c>
      <c r="D36" s="1">
        <v>7000000.0</v>
      </c>
      <c r="E36" s="1">
        <v>59850.0</v>
      </c>
      <c r="F36" s="13">
        <v>2.753452487E9</v>
      </c>
    </row>
    <row r="37">
      <c r="B37" s="9" t="s">
        <v>115</v>
      </c>
      <c r="C37" s="10">
        <v>2.99</v>
      </c>
      <c r="D37" s="1">
        <v>6000000.0</v>
      </c>
      <c r="E37" s="1">
        <v>44850.0</v>
      </c>
      <c r="F37" s="11">
        <v>2.85250969E9</v>
      </c>
    </row>
    <row r="38">
      <c r="B38" s="1" t="s">
        <v>111</v>
      </c>
      <c r="C38" s="1">
        <v>1.242</v>
      </c>
      <c r="D38" s="1">
        <v>7200000.0</v>
      </c>
      <c r="E38" s="1">
        <v>22356.0</v>
      </c>
      <c r="F38" s="12">
        <v>2.654926217E9</v>
      </c>
    </row>
    <row r="39">
      <c r="B39" s="9" t="s">
        <v>107</v>
      </c>
      <c r="C39" s="10">
        <v>3.42</v>
      </c>
      <c r="D39" s="1">
        <v>7000000.0</v>
      </c>
      <c r="E39" s="1">
        <v>59850.0</v>
      </c>
      <c r="F39" s="13">
        <v>2.753452487E9</v>
      </c>
    </row>
    <row r="40">
      <c r="B40" s="9" t="s">
        <v>109</v>
      </c>
      <c r="C40" s="10">
        <v>2.99</v>
      </c>
      <c r="D40" s="1">
        <v>6000000.0</v>
      </c>
      <c r="E40" s="1">
        <v>44850.0</v>
      </c>
      <c r="F40" s="11">
        <v>2.85250969E9</v>
      </c>
    </row>
    <row r="41">
      <c r="B41" s="1" t="s">
        <v>105</v>
      </c>
      <c r="C41" s="1">
        <v>1.454</v>
      </c>
      <c r="D41" s="1">
        <v>7200000.0</v>
      </c>
      <c r="E41" s="1">
        <v>26463.0</v>
      </c>
      <c r="F41" s="12">
        <v>2.654926217E9</v>
      </c>
    </row>
    <row r="42">
      <c r="B42" s="1" t="s">
        <v>140</v>
      </c>
      <c r="C42" s="1">
        <v>2.99</v>
      </c>
      <c r="D42" s="1">
        <v>6000000.0</v>
      </c>
      <c r="E42" s="1">
        <v>44850.0</v>
      </c>
      <c r="F42" s="11">
        <v>2.85250969E9</v>
      </c>
      <c r="G42" s="1" t="s">
        <v>141</v>
      </c>
    </row>
    <row r="43">
      <c r="B43" s="1" t="s">
        <v>99</v>
      </c>
      <c r="C43" s="1">
        <v>1.738</v>
      </c>
      <c r="D43" s="1">
        <v>7200000.0</v>
      </c>
      <c r="E43" s="1">
        <v>31979.0</v>
      </c>
      <c r="F43" s="12">
        <v>2.654926217E9</v>
      </c>
    </row>
    <row r="44">
      <c r="B44" s="1" t="s">
        <v>142</v>
      </c>
      <c r="C44" s="1">
        <v>3.42</v>
      </c>
      <c r="D44" s="1">
        <v>7000000.0</v>
      </c>
      <c r="E44" s="1">
        <v>59850.0</v>
      </c>
      <c r="F44" s="13">
        <v>2.753452487E9</v>
      </c>
      <c r="G44" s="1" t="s">
        <v>143</v>
      </c>
    </row>
    <row r="45">
      <c r="B45" s="1" t="s">
        <v>144</v>
      </c>
      <c r="C45" s="1">
        <v>1.807</v>
      </c>
      <c r="D45" s="1">
        <v>1600000.0</v>
      </c>
      <c r="E45" s="1">
        <v>7389.0</v>
      </c>
      <c r="F45" s="14">
        <v>2.852509708E9</v>
      </c>
      <c r="G45" s="1" t="s">
        <v>145</v>
      </c>
    </row>
    <row r="46">
      <c r="B46" s="1" t="s">
        <v>146</v>
      </c>
      <c r="C46" s="1">
        <v>2.99</v>
      </c>
      <c r="D46" s="1">
        <v>6000000.0</v>
      </c>
      <c r="E46" s="1">
        <v>44850.0</v>
      </c>
      <c r="F46" s="11">
        <v>2.85250969E9</v>
      </c>
      <c r="G46" s="1"/>
    </row>
    <row r="47">
      <c r="B47" s="1" t="s">
        <v>147</v>
      </c>
      <c r="C47" s="1">
        <v>1.907</v>
      </c>
      <c r="D47" s="1">
        <v>7200000.0</v>
      </c>
      <c r="E47" s="1">
        <v>36233.0</v>
      </c>
      <c r="F47" s="12">
        <v>2.654926217E9</v>
      </c>
      <c r="G47" s="1"/>
    </row>
    <row r="48">
      <c r="B48" s="1" t="s">
        <v>148</v>
      </c>
      <c r="C48" s="1">
        <v>3.42</v>
      </c>
      <c r="D48" s="1">
        <v>7000000.0</v>
      </c>
      <c r="E48" s="1">
        <v>59850.0</v>
      </c>
      <c r="F48" s="13">
        <v>2.753452487E9</v>
      </c>
      <c r="G48" s="1"/>
    </row>
    <row r="49">
      <c r="B49" s="1" t="s">
        <v>149</v>
      </c>
      <c r="C49" s="1">
        <v>1.832</v>
      </c>
      <c r="D49" s="1">
        <v>1600000.0</v>
      </c>
      <c r="E49" s="1">
        <v>7247.0</v>
      </c>
      <c r="F49" s="14">
        <v>2.852509708E9</v>
      </c>
      <c r="G49" s="1"/>
    </row>
    <row r="50">
      <c r="B50" s="1" t="s">
        <v>150</v>
      </c>
      <c r="C50" s="1">
        <v>2.99</v>
      </c>
      <c r="D50" s="1">
        <v>6000000.0</v>
      </c>
      <c r="E50" s="1">
        <v>44850.0</v>
      </c>
      <c r="F50" s="11">
        <v>2.85250969E9</v>
      </c>
      <c r="G50" s="1"/>
    </row>
    <row r="51">
      <c r="B51" s="1" t="s">
        <v>151</v>
      </c>
      <c r="C51" s="1">
        <v>3.1</v>
      </c>
      <c r="D51" s="1">
        <v>8700000.0</v>
      </c>
      <c r="E51" s="1">
        <v>38957.0</v>
      </c>
      <c r="F51" s="12">
        <v>2.654926217E9</v>
      </c>
      <c r="G51" s="1"/>
    </row>
    <row r="52">
      <c r="B52" s="1" t="s">
        <v>152</v>
      </c>
      <c r="C52" s="1">
        <v>3.42</v>
      </c>
      <c r="D52" s="1">
        <v>7000000.0</v>
      </c>
      <c r="E52" s="1">
        <v>59850.0</v>
      </c>
      <c r="F52" s="13">
        <v>2.753452487E9</v>
      </c>
      <c r="G52" s="1"/>
    </row>
    <row r="53">
      <c r="B53" s="1" t="s">
        <v>153</v>
      </c>
      <c r="C53" s="1">
        <v>1.995</v>
      </c>
      <c r="D53" s="1">
        <v>1600000.0</v>
      </c>
      <c r="E53" s="1">
        <v>8157.0</v>
      </c>
      <c r="F53" s="14">
        <v>2.852509708E9</v>
      </c>
      <c r="G53" s="1"/>
    </row>
    <row r="54">
      <c r="B54" s="1" t="s">
        <v>154</v>
      </c>
      <c r="C54" s="1">
        <v>3.1</v>
      </c>
      <c r="D54" s="1">
        <v>8700000.0</v>
      </c>
      <c r="E54" s="1">
        <v>67425.0</v>
      </c>
      <c r="F54" s="12">
        <v>2.654926217E9</v>
      </c>
      <c r="G54" s="1"/>
    </row>
    <row r="55">
      <c r="B55" s="1" t="s">
        <v>154</v>
      </c>
      <c r="C55" s="1">
        <v>2.99</v>
      </c>
      <c r="D55" s="1">
        <v>6000000.0</v>
      </c>
      <c r="E55" s="1">
        <v>44850.0</v>
      </c>
      <c r="F55" s="11">
        <v>2.85250969E9</v>
      </c>
      <c r="G55" s="1"/>
    </row>
    <row r="56">
      <c r="B56" s="1" t="s">
        <v>155</v>
      </c>
      <c r="C56" s="1">
        <v>3.42</v>
      </c>
      <c r="D56" s="1">
        <v>7000000.0</v>
      </c>
      <c r="E56" s="1">
        <v>59850.0</v>
      </c>
      <c r="F56" s="13">
        <v>2.753452487E9</v>
      </c>
    </row>
    <row r="57">
      <c r="B57" s="1" t="s">
        <v>156</v>
      </c>
      <c r="C57" s="1">
        <v>2.118</v>
      </c>
      <c r="D57" s="1">
        <v>1600000.0</v>
      </c>
      <c r="E57" s="1">
        <v>8660.0</v>
      </c>
      <c r="F57" s="14">
        <v>2.852509708E9</v>
      </c>
    </row>
    <row r="58">
      <c r="B58" s="1" t="s">
        <v>157</v>
      </c>
      <c r="C58" s="1">
        <v>3.1</v>
      </c>
      <c r="D58" s="1">
        <v>8700000.0</v>
      </c>
      <c r="E58" s="1">
        <v>67425.0</v>
      </c>
      <c r="F58" s="12">
        <v>2.654926217E9</v>
      </c>
    </row>
    <row r="59">
      <c r="B59" s="1" t="s">
        <v>157</v>
      </c>
      <c r="C59" s="1">
        <v>2.99</v>
      </c>
      <c r="D59" s="1">
        <v>6000000.0</v>
      </c>
      <c r="E59" s="1">
        <v>44850.0</v>
      </c>
      <c r="F59" s="11">
        <v>2.85250969E9</v>
      </c>
    </row>
    <row r="60">
      <c r="B60" s="1" t="s">
        <v>158</v>
      </c>
      <c r="C60" s="1">
        <v>3.42</v>
      </c>
      <c r="D60" s="1">
        <v>7000000.0</v>
      </c>
      <c r="E60" s="1">
        <v>59850.0</v>
      </c>
      <c r="F60" s="14">
        <v>2.852509708E9</v>
      </c>
    </row>
    <row r="61">
      <c r="B61" s="1" t="s">
        <v>159</v>
      </c>
      <c r="C61" s="1">
        <v>2.094</v>
      </c>
      <c r="D61" s="1">
        <v>1600000.0</v>
      </c>
      <c r="E61" s="1">
        <v>8562.0</v>
      </c>
      <c r="F61" s="14">
        <v>2.852509708E9</v>
      </c>
    </row>
    <row r="62">
      <c r="B62" s="1" t="s">
        <v>160</v>
      </c>
      <c r="C62" s="1">
        <v>3.1</v>
      </c>
      <c r="D62" s="1">
        <v>8700000.0</v>
      </c>
      <c r="E62" s="1">
        <v>67425.0</v>
      </c>
      <c r="F62" s="12">
        <v>2.654926217E9</v>
      </c>
    </row>
    <row r="63">
      <c r="B63" s="1" t="s">
        <v>160</v>
      </c>
      <c r="C63" s="1">
        <v>2.99</v>
      </c>
      <c r="D63" s="1">
        <v>6000000.0</v>
      </c>
      <c r="E63" s="1">
        <v>44850.0</v>
      </c>
      <c r="F63" s="11">
        <v>2.85250969E9</v>
      </c>
    </row>
    <row r="64">
      <c r="B64" s="1" t="s">
        <v>161</v>
      </c>
      <c r="C64" s="1">
        <v>3.42</v>
      </c>
      <c r="D64" s="1">
        <v>7000000.0</v>
      </c>
      <c r="E64" s="1">
        <v>59850.0</v>
      </c>
      <c r="F64" s="13">
        <v>2.753452487E9</v>
      </c>
    </row>
    <row r="65">
      <c r="B65" s="1" t="s">
        <v>162</v>
      </c>
      <c r="C65" s="1">
        <v>2.114</v>
      </c>
      <c r="D65" s="1">
        <v>1600000.0</v>
      </c>
      <c r="E65" s="1">
        <v>8362.0</v>
      </c>
      <c r="F65" s="14">
        <v>2.852509708E9</v>
      </c>
    </row>
    <row r="66">
      <c r="B66" s="1" t="s">
        <v>163</v>
      </c>
      <c r="C66" s="1">
        <v>2.99</v>
      </c>
      <c r="D66" s="1">
        <v>6000000.0</v>
      </c>
      <c r="E66" s="1">
        <v>44850.0</v>
      </c>
      <c r="F66" s="11">
        <v>2.85250969E9</v>
      </c>
    </row>
    <row r="67">
      <c r="B67" s="1" t="s">
        <v>163</v>
      </c>
      <c r="C67" s="1">
        <v>3.1</v>
      </c>
      <c r="D67" s="1">
        <v>8700000.0</v>
      </c>
      <c r="E67" s="1">
        <v>67425.0</v>
      </c>
      <c r="F67" s="12">
        <v>2.654926217E9</v>
      </c>
    </row>
    <row r="68">
      <c r="B68" s="1" t="s">
        <v>164</v>
      </c>
      <c r="C68" s="1">
        <v>3.42</v>
      </c>
      <c r="D68" s="1">
        <v>7000000.0</v>
      </c>
      <c r="E68" s="1">
        <v>59850.0</v>
      </c>
      <c r="F68" s="13">
        <v>2.753452487E9</v>
      </c>
    </row>
    <row r="69">
      <c r="B69" s="1" t="s">
        <v>165</v>
      </c>
      <c r="C69" s="1">
        <v>2.344</v>
      </c>
      <c r="D69" s="1">
        <v>1700000.0</v>
      </c>
      <c r="E69" s="1">
        <v>10183.0</v>
      </c>
      <c r="F69" s="14">
        <v>2.852509708E9</v>
      </c>
    </row>
    <row r="70">
      <c r="B70" s="1" t="s">
        <v>166</v>
      </c>
      <c r="C70" s="1">
        <v>3.1</v>
      </c>
      <c r="D70" s="1">
        <v>8700000.0</v>
      </c>
      <c r="E70" s="1">
        <v>67425.0</v>
      </c>
      <c r="F70" s="12">
        <v>2.654926217E9</v>
      </c>
    </row>
    <row r="71">
      <c r="B71" s="1" t="s">
        <v>166</v>
      </c>
      <c r="C71" s="1">
        <v>2.99</v>
      </c>
      <c r="D71" s="1">
        <v>6000000.0</v>
      </c>
      <c r="E71" s="1">
        <v>44850.0</v>
      </c>
      <c r="F71" s="11">
        <v>2.85250969E9</v>
      </c>
    </row>
    <row r="72">
      <c r="B72" s="1" t="s">
        <v>167</v>
      </c>
      <c r="C72" s="1">
        <v>2.99</v>
      </c>
      <c r="D72" s="1">
        <v>6000000.0</v>
      </c>
      <c r="E72" s="1">
        <v>44850.0</v>
      </c>
      <c r="F72" s="11">
        <v>2.85250969E9</v>
      </c>
    </row>
    <row r="73">
      <c r="B73" s="1" t="s">
        <v>167</v>
      </c>
      <c r="C73" s="1">
        <v>3.1</v>
      </c>
      <c r="D73" s="1">
        <v>8700000.0</v>
      </c>
      <c r="E73" s="1">
        <v>67425.0</v>
      </c>
      <c r="F73" s="12">
        <v>2.654926217E9</v>
      </c>
    </row>
    <row r="74">
      <c r="B74" s="1" t="s">
        <v>168</v>
      </c>
      <c r="C74" s="1">
        <v>3.42</v>
      </c>
      <c r="D74" s="1">
        <v>7000000.0</v>
      </c>
      <c r="E74" s="1">
        <v>45220.0</v>
      </c>
      <c r="F74" s="13">
        <v>2.753452487E9</v>
      </c>
    </row>
    <row r="75">
      <c r="B75" s="1" t="s">
        <v>169</v>
      </c>
      <c r="C75" s="1">
        <v>4.21</v>
      </c>
      <c r="D75" s="1">
        <v>7000000.0</v>
      </c>
      <c r="E75" s="1">
        <v>18009.0</v>
      </c>
      <c r="F75" s="13">
        <v>2.753452487E9</v>
      </c>
    </row>
    <row r="76">
      <c r="B76" s="1" t="s">
        <v>170</v>
      </c>
      <c r="C76" s="1">
        <v>3.028</v>
      </c>
      <c r="D76" s="1">
        <v>1700000.0</v>
      </c>
      <c r="E76" s="1">
        <v>13155.0</v>
      </c>
      <c r="F76" s="14">
        <v>2.852509708E9</v>
      </c>
    </row>
    <row r="77">
      <c r="B77" s="1" t="s">
        <v>171</v>
      </c>
      <c r="C77" s="1">
        <v>2.99</v>
      </c>
      <c r="D77" s="1">
        <v>6000000.0</v>
      </c>
      <c r="E77" s="1">
        <v>32392.0</v>
      </c>
      <c r="F77" s="11">
        <v>2.85250969E9</v>
      </c>
    </row>
    <row r="78">
      <c r="B78" s="1" t="s">
        <v>172</v>
      </c>
      <c r="C78" s="1">
        <v>3.1</v>
      </c>
      <c r="D78" s="1">
        <v>8700000.0</v>
      </c>
      <c r="E78" s="1">
        <v>67425.0</v>
      </c>
      <c r="F78" s="12">
        <v>2.654926217E9</v>
      </c>
    </row>
    <row r="79">
      <c r="B79" s="1" t="s">
        <v>173</v>
      </c>
      <c r="D79" s="1">
        <v>7700000.0</v>
      </c>
      <c r="E79" s="1">
        <v>26762.0</v>
      </c>
      <c r="F79" s="15">
        <v>3.757769843E9</v>
      </c>
    </row>
    <row r="80">
      <c r="B80" s="1" t="s">
        <v>174</v>
      </c>
      <c r="C80" s="1">
        <v>4.21</v>
      </c>
      <c r="D80" s="1">
        <v>7000000.0</v>
      </c>
      <c r="E80" s="1">
        <v>73675.0</v>
      </c>
      <c r="F80" s="13">
        <v>2.753452487E9</v>
      </c>
    </row>
    <row r="81">
      <c r="B81" s="1" t="s">
        <v>175</v>
      </c>
      <c r="C81" s="1">
        <v>3.1</v>
      </c>
      <c r="D81" s="1">
        <v>8700000.0</v>
      </c>
      <c r="E81" s="1">
        <v>67425.0</v>
      </c>
      <c r="F81" s="12">
        <v>2.654926217E9</v>
      </c>
    </row>
    <row r="82">
      <c r="B82" s="1" t="s">
        <v>176</v>
      </c>
      <c r="C82" s="1" t="s">
        <v>177</v>
      </c>
      <c r="D82" s="1">
        <v>7700000.0</v>
      </c>
      <c r="E82" s="1">
        <v>45050.0</v>
      </c>
      <c r="F82" s="15">
        <v>3.757769843E9</v>
      </c>
    </row>
    <row r="83">
      <c r="B83" s="1" t="s">
        <v>178</v>
      </c>
      <c r="C83" s="1">
        <v>4.21</v>
      </c>
      <c r="D83" s="1">
        <v>7000000.0</v>
      </c>
      <c r="E83" s="1">
        <v>73675.0</v>
      </c>
      <c r="F83" s="13">
        <v>2.753452487E9</v>
      </c>
    </row>
    <row r="84">
      <c r="A84" s="16"/>
      <c r="B84" s="17" t="s">
        <v>179</v>
      </c>
      <c r="C84" s="17">
        <v>3.1</v>
      </c>
      <c r="D84" s="1">
        <v>8700000.0</v>
      </c>
      <c r="E84" s="18">
        <v>24911.0</v>
      </c>
      <c r="F84" s="12">
        <v>2.654926217E9</v>
      </c>
      <c r="G84" s="16"/>
    </row>
    <row r="85">
      <c r="A85" s="16"/>
      <c r="B85" s="17" t="s">
        <v>180</v>
      </c>
      <c r="C85" s="17">
        <v>4.21</v>
      </c>
      <c r="D85" s="1">
        <v>7000000.0</v>
      </c>
      <c r="E85" s="18">
        <v>50743.0</v>
      </c>
      <c r="F85" s="13">
        <v>2.753452487E9</v>
      </c>
      <c r="G85" s="16"/>
    </row>
    <row r="86">
      <c r="A86" s="16"/>
      <c r="B86" s="17" t="s">
        <v>181</v>
      </c>
      <c r="C86" s="17" t="s">
        <v>182</v>
      </c>
      <c r="D86" s="17">
        <v>8000000.0</v>
      </c>
      <c r="E86" s="18">
        <v>42037.0</v>
      </c>
      <c r="G86" s="16"/>
    </row>
    <row r="87">
      <c r="A87" s="16"/>
      <c r="B87" s="17" t="s">
        <v>183</v>
      </c>
      <c r="C87" s="17">
        <v>3.1</v>
      </c>
      <c r="D87" s="1">
        <v>8700000.0</v>
      </c>
      <c r="E87" s="18">
        <v>67425.0</v>
      </c>
      <c r="F87" s="12">
        <v>2.654926217E9</v>
      </c>
      <c r="G87" s="16"/>
    </row>
    <row r="88">
      <c r="A88" s="16"/>
      <c r="B88" s="17" t="s">
        <v>184</v>
      </c>
      <c r="C88" s="17">
        <v>4.21</v>
      </c>
      <c r="D88" s="1">
        <v>7000000.0</v>
      </c>
      <c r="E88" s="18">
        <v>73675.0</v>
      </c>
      <c r="F88" s="13">
        <v>2.753452487E9</v>
      </c>
      <c r="G88" s="16"/>
    </row>
    <row r="89">
      <c r="A89" s="16"/>
      <c r="B89" s="17" t="s">
        <v>185</v>
      </c>
      <c r="C89" s="17" t="s">
        <v>186</v>
      </c>
      <c r="D89" s="17">
        <v>8000000.0</v>
      </c>
      <c r="E89" s="18">
        <v>49194.0</v>
      </c>
      <c r="F89" s="15">
        <v>3.757769843E9</v>
      </c>
      <c r="G89" s="16"/>
    </row>
    <row r="90">
      <c r="A90" s="16"/>
      <c r="B90" s="17" t="s">
        <v>187</v>
      </c>
      <c r="C90" s="17">
        <v>3.1</v>
      </c>
      <c r="D90" s="1">
        <v>8700000.0</v>
      </c>
      <c r="E90" s="18">
        <v>67425.0</v>
      </c>
      <c r="F90" s="12">
        <v>2.654926217E9</v>
      </c>
      <c r="G90" s="16"/>
    </row>
    <row r="91">
      <c r="A91" s="16"/>
      <c r="B91" s="17" t="s">
        <v>188</v>
      </c>
      <c r="C91" s="17">
        <v>4.21</v>
      </c>
      <c r="D91" s="1">
        <v>7000000.0</v>
      </c>
      <c r="E91" s="18">
        <v>73675.0</v>
      </c>
      <c r="F91" s="13">
        <v>2.753452487E9</v>
      </c>
      <c r="G91" s="16"/>
    </row>
    <row r="92">
      <c r="A92" s="16"/>
      <c r="B92" s="17" t="s">
        <v>189</v>
      </c>
      <c r="C92" s="17" t="s">
        <v>190</v>
      </c>
      <c r="D92" s="17">
        <v>8000000.0</v>
      </c>
      <c r="E92" s="18">
        <v>52647.0</v>
      </c>
      <c r="F92" s="15">
        <v>3.757769843E9</v>
      </c>
      <c r="G92" s="16"/>
    </row>
    <row r="93">
      <c r="A93" s="16"/>
      <c r="B93" s="17" t="s">
        <v>191</v>
      </c>
      <c r="C93" s="17">
        <v>3.1</v>
      </c>
      <c r="D93" s="1">
        <v>8700000.0</v>
      </c>
      <c r="E93" s="18">
        <v>67425.0</v>
      </c>
      <c r="F93" s="12">
        <v>2.654926217E9</v>
      </c>
      <c r="G93" s="16" t="s">
        <v>192</v>
      </c>
    </row>
    <row r="94">
      <c r="A94" s="16"/>
      <c r="B94" s="17" t="s">
        <v>193</v>
      </c>
      <c r="C94" s="17">
        <v>4.21</v>
      </c>
      <c r="D94" s="1">
        <v>7000000.0</v>
      </c>
      <c r="E94" s="18">
        <v>73675.0</v>
      </c>
      <c r="F94" s="13">
        <v>2.753452487E9</v>
      </c>
      <c r="G94" s="16" t="s">
        <v>194</v>
      </c>
    </row>
    <row r="95">
      <c r="A95" s="16"/>
      <c r="B95" s="17" t="s">
        <v>195</v>
      </c>
      <c r="C95" s="17" t="s">
        <v>196</v>
      </c>
      <c r="D95" s="1">
        <v>7700000.0</v>
      </c>
      <c r="E95" s="18">
        <v>53315.0</v>
      </c>
      <c r="F95" s="15">
        <v>3.757769843E9</v>
      </c>
      <c r="G95" s="16" t="s">
        <v>197</v>
      </c>
    </row>
    <row r="96">
      <c r="A96" s="16"/>
      <c r="B96" s="16"/>
      <c r="C96" s="9"/>
      <c r="D96" s="16"/>
      <c r="E96" s="18"/>
      <c r="G96" s="9"/>
    </row>
    <row r="97">
      <c r="A97" s="17"/>
      <c r="B97" s="17" t="s">
        <v>198</v>
      </c>
      <c r="C97" s="1">
        <v>2.88</v>
      </c>
      <c r="D97" s="1">
        <v>9000000.0</v>
      </c>
      <c r="E97" s="19" t="s">
        <v>199</v>
      </c>
      <c r="F97" s="12">
        <v>2.654926217E9</v>
      </c>
      <c r="G97" s="17" t="s">
        <v>200</v>
      </c>
    </row>
    <row r="98">
      <c r="A98" s="1"/>
      <c r="B98" s="1" t="s">
        <v>201</v>
      </c>
      <c r="C98" s="17">
        <v>4.21</v>
      </c>
      <c r="D98" s="1">
        <v>7000000.0</v>
      </c>
      <c r="E98" s="1" t="s">
        <v>202</v>
      </c>
      <c r="F98" s="13">
        <v>2.753452487E9</v>
      </c>
      <c r="G98" s="1" t="s">
        <v>203</v>
      </c>
    </row>
    <row r="99">
      <c r="A99" s="1"/>
      <c r="B99" s="1" t="s">
        <v>204</v>
      </c>
      <c r="C99" s="1">
        <v>0.72</v>
      </c>
      <c r="D99" s="17">
        <v>8000000.0</v>
      </c>
      <c r="E99" s="1" t="s">
        <v>205</v>
      </c>
      <c r="F99" s="15">
        <v>3.757769843E9</v>
      </c>
      <c r="G99" s="1" t="s">
        <v>206</v>
      </c>
    </row>
    <row r="100">
      <c r="A100" s="1"/>
      <c r="B100" s="1" t="s">
        <v>207</v>
      </c>
      <c r="C100" s="1">
        <v>2.88</v>
      </c>
      <c r="D100" s="1">
        <v>9000000.0</v>
      </c>
      <c r="E100" s="1" t="s">
        <v>199</v>
      </c>
      <c r="F100" s="12">
        <v>2.654926217E9</v>
      </c>
      <c r="G100" s="1" t="s">
        <v>208</v>
      </c>
    </row>
    <row r="101">
      <c r="A101" s="1"/>
      <c r="B101" s="1" t="s">
        <v>209</v>
      </c>
      <c r="C101" s="17">
        <v>4.21</v>
      </c>
      <c r="D101" s="1">
        <v>7000000.0</v>
      </c>
      <c r="E101" s="1" t="s">
        <v>202</v>
      </c>
      <c r="F101" s="13">
        <v>2.753452487E9</v>
      </c>
      <c r="G101" s="1" t="s">
        <v>210</v>
      </c>
    </row>
    <row r="102">
      <c r="A102" s="1"/>
      <c r="B102" s="1" t="s">
        <v>211</v>
      </c>
      <c r="C102" s="1" t="s">
        <v>212</v>
      </c>
      <c r="D102" s="17">
        <v>8000000.0</v>
      </c>
      <c r="E102" s="1" t="s">
        <v>213</v>
      </c>
      <c r="F102" s="15">
        <v>3.757769843E9</v>
      </c>
      <c r="G102" s="1" t="s">
        <v>214</v>
      </c>
    </row>
    <row r="103">
      <c r="A103" s="1"/>
      <c r="B103" s="1"/>
      <c r="D103" s="1"/>
      <c r="E103" s="1"/>
      <c r="G103" s="1"/>
    </row>
    <row r="104">
      <c r="A104" s="1"/>
      <c r="B104" s="1" t="s">
        <v>215</v>
      </c>
      <c r="C104" s="1">
        <v>2.88</v>
      </c>
      <c r="D104" s="1">
        <v>9000000.0</v>
      </c>
      <c r="E104" s="1">
        <v>26640.0</v>
      </c>
      <c r="F104" s="12">
        <v>2.654926217E9</v>
      </c>
      <c r="G104" s="1" t="s">
        <v>216</v>
      </c>
    </row>
    <row r="105">
      <c r="A105" s="1"/>
      <c r="B105" s="1" t="s">
        <v>217</v>
      </c>
      <c r="C105" s="1">
        <v>3.1</v>
      </c>
      <c r="D105" s="1">
        <v>8700000.0</v>
      </c>
      <c r="E105" s="1">
        <v>39706.0</v>
      </c>
      <c r="F105" s="12">
        <v>2.654926217E9</v>
      </c>
      <c r="G105" s="1" t="s">
        <v>216</v>
      </c>
    </row>
    <row r="106">
      <c r="A106" s="1"/>
      <c r="B106" s="1" t="s">
        <v>218</v>
      </c>
      <c r="C106" s="17">
        <v>4.21</v>
      </c>
      <c r="D106" s="1">
        <v>7000000.0</v>
      </c>
      <c r="E106" s="1">
        <v>73675.0</v>
      </c>
      <c r="F106" s="13">
        <v>2.753452487E9</v>
      </c>
      <c r="G106" s="1" t="s">
        <v>219</v>
      </c>
    </row>
    <row r="107">
      <c r="A107" s="1"/>
      <c r="B107" s="1" t="s">
        <v>220</v>
      </c>
      <c r="C107" s="1" t="s">
        <v>221</v>
      </c>
      <c r="D107" s="17">
        <v>8000000.0</v>
      </c>
      <c r="E107" s="1">
        <v>21365.0</v>
      </c>
      <c r="F107" s="15">
        <v>3.757769843E9</v>
      </c>
      <c r="G107" s="1" t="s">
        <v>222</v>
      </c>
    </row>
    <row r="108">
      <c r="A108" s="1"/>
      <c r="B108" s="1"/>
      <c r="D108" s="1"/>
      <c r="E108" s="1"/>
      <c r="G108" s="1"/>
    </row>
    <row r="109">
      <c r="A109" s="1"/>
      <c r="B109" s="1"/>
      <c r="D109" s="1"/>
      <c r="E109" s="1"/>
      <c r="G109" s="1"/>
    </row>
    <row r="110">
      <c r="A110" s="1"/>
      <c r="B110" s="1" t="s">
        <v>223</v>
      </c>
      <c r="C110" s="1">
        <v>3.1</v>
      </c>
      <c r="D110" s="1">
        <v>8700000.0</v>
      </c>
      <c r="E110" s="1">
        <v>67425.0</v>
      </c>
      <c r="F110" s="12">
        <v>2.654926217E9</v>
      </c>
      <c r="G110" s="1" t="s">
        <v>224</v>
      </c>
    </row>
    <row r="111">
      <c r="A111" s="1"/>
      <c r="B111" s="1" t="s">
        <v>225</v>
      </c>
      <c r="C111" s="17">
        <v>4.21</v>
      </c>
      <c r="D111" s="1">
        <v>7000000.0</v>
      </c>
      <c r="E111" s="1">
        <v>73675.0</v>
      </c>
      <c r="F111" s="13">
        <v>2.753452487E9</v>
      </c>
      <c r="G111" s="1" t="s">
        <v>226</v>
      </c>
    </row>
    <row r="112">
      <c r="A112" s="1"/>
      <c r="B112" s="1" t="s">
        <v>227</v>
      </c>
      <c r="C112" s="1" t="s">
        <v>228</v>
      </c>
      <c r="D112" s="17">
        <v>8000000.0</v>
      </c>
      <c r="E112" s="1">
        <v>31402.0</v>
      </c>
      <c r="F112" s="15">
        <v>3.757769843E9</v>
      </c>
      <c r="G112" s="1" t="s">
        <v>229</v>
      </c>
    </row>
    <row r="113">
      <c r="A113" s="1"/>
      <c r="B113" s="1"/>
      <c r="D113" s="1"/>
      <c r="E113" s="1"/>
      <c r="G113" s="1"/>
    </row>
    <row r="114">
      <c r="A114" s="1"/>
      <c r="B114" s="1" t="s">
        <v>180</v>
      </c>
      <c r="C114" s="17">
        <v>4.21</v>
      </c>
      <c r="D114" s="1">
        <v>7000000.0</v>
      </c>
      <c r="E114" s="1">
        <v>73675.0</v>
      </c>
      <c r="F114" s="13">
        <v>2.753452487E9</v>
      </c>
      <c r="G114" s="1" t="s">
        <v>230</v>
      </c>
    </row>
    <row r="115">
      <c r="A115" s="1"/>
      <c r="B115" s="1" t="s">
        <v>179</v>
      </c>
      <c r="C115" s="1">
        <v>3.1</v>
      </c>
      <c r="D115" s="1">
        <v>8700000.0</v>
      </c>
      <c r="E115" s="1">
        <v>67425.0</v>
      </c>
      <c r="F115" s="12">
        <v>2.654926217E9</v>
      </c>
      <c r="G115" s="1" t="s">
        <v>231</v>
      </c>
    </row>
    <row r="118">
      <c r="B118" s="1" t="s">
        <v>232</v>
      </c>
      <c r="C118" s="1">
        <v>2.88</v>
      </c>
      <c r="D118" s="1">
        <v>9000000.0</v>
      </c>
      <c r="E118">
        <v>64800.0</v>
      </c>
      <c r="F118" s="12">
        <v>2.654926217E9</v>
      </c>
      <c r="G118" t="str">
        <f>"A29"</f>
        <v>A29</v>
      </c>
    </row>
    <row r="119">
      <c r="B119" s="1" t="s">
        <v>233</v>
      </c>
      <c r="C119" s="17">
        <v>4.21</v>
      </c>
      <c r="D119" s="1">
        <v>7000000.0</v>
      </c>
      <c r="E119">
        <v>73675.0</v>
      </c>
      <c r="F119" s="13">
        <v>2.753452487E9</v>
      </c>
      <c r="G119" t="str">
        <f>"A53"</f>
        <v>A53</v>
      </c>
    </row>
    <row r="120">
      <c r="B120" s="1" t="s">
        <v>234</v>
      </c>
      <c r="C120" s="1" t="s">
        <v>235</v>
      </c>
      <c r="D120" s="17">
        <v>8300000.0</v>
      </c>
      <c r="E120">
        <v>41241.0</v>
      </c>
      <c r="F120" s="15">
        <v>3.757769843E9</v>
      </c>
      <c r="G120" t="str">
        <f>"A75"</f>
        <v>A75</v>
      </c>
    </row>
    <row r="121">
      <c r="B121" s="1" t="s">
        <v>236</v>
      </c>
      <c r="C121" s="1">
        <v>2.88</v>
      </c>
      <c r="D121" s="1">
        <v>9000000.0</v>
      </c>
      <c r="E121">
        <v>64800.0</v>
      </c>
      <c r="F121" s="12">
        <v>2.654926217E9</v>
      </c>
      <c r="G121" t="str">
        <f>"A108"</f>
        <v>A108</v>
      </c>
    </row>
    <row r="122">
      <c r="B122" s="1" t="s">
        <v>237</v>
      </c>
      <c r="C122" s="17">
        <v>4.21</v>
      </c>
      <c r="D122" s="1">
        <v>7000000.0</v>
      </c>
      <c r="E122">
        <v>73675.0</v>
      </c>
      <c r="F122" s="13">
        <v>2.753452487E9</v>
      </c>
      <c r="G122" t="str">
        <f>"A139"</f>
        <v>A139</v>
      </c>
    </row>
    <row r="123">
      <c r="B123" s="1" t="s">
        <v>238</v>
      </c>
      <c r="C123" s="1" t="s">
        <v>239</v>
      </c>
      <c r="D123" s="17">
        <v>8000000.0</v>
      </c>
      <c r="E123">
        <v>23472.0</v>
      </c>
      <c r="F123" s="15">
        <v>3.757769843E9</v>
      </c>
      <c r="G123" t="str">
        <f>"A162"</f>
        <v>A162</v>
      </c>
    </row>
    <row r="124">
      <c r="B124" s="1" t="s">
        <v>240</v>
      </c>
      <c r="C124" s="1">
        <v>2.88</v>
      </c>
      <c r="D124" s="1">
        <v>9000000.0</v>
      </c>
      <c r="E124">
        <v>64815.0</v>
      </c>
      <c r="F124" s="12">
        <v>2.654926217E9</v>
      </c>
      <c r="G124" t="str">
        <f>"A219"</f>
        <v>A219</v>
      </c>
    </row>
    <row r="125">
      <c r="B125" s="1" t="s">
        <v>241</v>
      </c>
      <c r="C125" s="17">
        <v>4.21</v>
      </c>
      <c r="D125" s="1">
        <v>7000000.0</v>
      </c>
      <c r="E125">
        <v>73690.0</v>
      </c>
      <c r="F125" s="13">
        <v>2.753452487E9</v>
      </c>
      <c r="G125" t="str">
        <f>"A248"</f>
        <v>A248</v>
      </c>
    </row>
    <row r="126">
      <c r="B126" s="1" t="s">
        <v>242</v>
      </c>
      <c r="C126" s="1" t="s">
        <v>243</v>
      </c>
      <c r="D126" s="17">
        <v>8000000.0</v>
      </c>
      <c r="E126">
        <v>16081.0</v>
      </c>
      <c r="F126" s="15">
        <v>3.757769843E9</v>
      </c>
      <c r="G126" t="str">
        <f>"A249"</f>
        <v>A249</v>
      </c>
    </row>
    <row r="127">
      <c r="B127" s="1" t="s">
        <v>244</v>
      </c>
      <c r="C127" s="1">
        <v>2.88</v>
      </c>
      <c r="D127" s="1">
        <v>9000000.0</v>
      </c>
      <c r="E127">
        <v>64800.0</v>
      </c>
      <c r="F127" s="12">
        <v>2.654926217E9</v>
      </c>
      <c r="G127" t="str">
        <f>"A287"</f>
        <v>A287</v>
      </c>
    </row>
    <row r="128">
      <c r="B128" s="1" t="s">
        <v>245</v>
      </c>
      <c r="C128" s="17">
        <v>4.21</v>
      </c>
      <c r="D128" s="1">
        <v>7000000.0</v>
      </c>
      <c r="E128">
        <v>73675.0</v>
      </c>
      <c r="F128" s="13">
        <v>2.753452487E9</v>
      </c>
      <c r="G128" t="str">
        <f>"A315"</f>
        <v>A315</v>
      </c>
    </row>
    <row r="129">
      <c r="B129" s="1" t="s">
        <v>246</v>
      </c>
      <c r="C129" s="1" t="s">
        <v>247</v>
      </c>
      <c r="D129" s="17">
        <v>8000000.0</v>
      </c>
      <c r="E129">
        <v>14450.0</v>
      </c>
      <c r="F129" s="15">
        <v>3.757769843E9</v>
      </c>
      <c r="G129" t="str">
        <f>"A334"</f>
        <v>A334</v>
      </c>
    </row>
    <row r="132">
      <c r="A132" s="1" t="s">
        <v>248</v>
      </c>
      <c r="B132" s="2">
        <v>39512.0</v>
      </c>
      <c r="E132" s="20">
        <v>2700.0</v>
      </c>
      <c r="F132" s="12">
        <v>2.654926217E9</v>
      </c>
      <c r="G132" s="1">
        <v>2.654926217E9</v>
      </c>
    </row>
    <row r="133">
      <c r="A133" s="1" t="s">
        <v>249</v>
      </c>
      <c r="B133" s="2">
        <v>39513.0</v>
      </c>
      <c r="E133" s="20">
        <v>3069.7916666666665</v>
      </c>
      <c r="G133" s="1" t="s">
        <v>250</v>
      </c>
    </row>
    <row r="134">
      <c r="A134" s="1" t="s">
        <v>249</v>
      </c>
      <c r="B134" s="2">
        <v>39513.0</v>
      </c>
      <c r="E134" s="20">
        <v>783.3333333333334</v>
      </c>
      <c r="G134" s="1" t="s">
        <v>250</v>
      </c>
    </row>
    <row r="135">
      <c r="A135" s="1" t="s">
        <v>251</v>
      </c>
      <c r="B135" s="1" t="s">
        <v>252</v>
      </c>
      <c r="E135" s="20">
        <v>536.0416666666666</v>
      </c>
      <c r="G135" s="1" t="s">
        <v>253</v>
      </c>
    </row>
    <row r="136">
      <c r="A136" s="1" t="s">
        <v>251</v>
      </c>
      <c r="B136" s="1" t="s">
        <v>252</v>
      </c>
      <c r="E136" s="20">
        <v>2841.0416666666665</v>
      </c>
      <c r="G136" s="1" t="s">
        <v>253</v>
      </c>
    </row>
    <row r="137">
      <c r="A137" s="1" t="s">
        <v>254</v>
      </c>
      <c r="B137" s="1" t="s">
        <v>255</v>
      </c>
    </row>
    <row r="138">
      <c r="A138" s="1" t="s">
        <v>254</v>
      </c>
      <c r="B138" s="1" t="s">
        <v>255</v>
      </c>
      <c r="E138" s="20">
        <v>3428.75</v>
      </c>
    </row>
    <row r="139">
      <c r="A139" s="1" t="s">
        <v>256</v>
      </c>
      <c r="B139" s="1" t="s">
        <v>257</v>
      </c>
      <c r="E139" s="20">
        <v>452.5833333333333</v>
      </c>
    </row>
    <row r="140">
      <c r="A140" s="1" t="s">
        <v>258</v>
      </c>
      <c r="B140" s="2">
        <v>39455.0</v>
      </c>
      <c r="E140" s="20">
        <v>2700.0</v>
      </c>
      <c r="F140" s="12">
        <v>2.654926217E9</v>
      </c>
      <c r="G140" s="1">
        <v>2.654926217E9</v>
      </c>
    </row>
    <row r="141">
      <c r="A141" s="1" t="s">
        <v>259</v>
      </c>
      <c r="B141" s="2">
        <v>39516.0</v>
      </c>
      <c r="E141" s="20">
        <v>3069.7916666666665</v>
      </c>
      <c r="F141" s="13">
        <v>2.753452487E9</v>
      </c>
      <c r="G141" s="1">
        <v>2.753452487E9</v>
      </c>
    </row>
    <row r="142">
      <c r="A142" s="1" t="s">
        <v>260</v>
      </c>
      <c r="B142" s="1" t="s">
        <v>261</v>
      </c>
      <c r="E142" s="20">
        <v>558.875</v>
      </c>
      <c r="G142" s="1" t="s">
        <v>262</v>
      </c>
    </row>
    <row r="143">
      <c r="A143" s="1" t="s">
        <v>260</v>
      </c>
      <c r="B143" s="1" t="s">
        <v>261</v>
      </c>
      <c r="E143" s="20">
        <v>2961.9166666666665</v>
      </c>
      <c r="G143" s="1" t="s">
        <v>262</v>
      </c>
    </row>
    <row r="144">
      <c r="A144" s="1" t="s">
        <v>263</v>
      </c>
      <c r="B144" s="2">
        <v>39791.0</v>
      </c>
      <c r="E144" s="20">
        <v>621.4583333333334</v>
      </c>
      <c r="G144" s="1" t="s">
        <v>264</v>
      </c>
    </row>
    <row r="145">
      <c r="A145" s="1" t="s">
        <v>265</v>
      </c>
      <c r="B145" s="1" t="s">
        <v>266</v>
      </c>
    </row>
    <row r="146">
      <c r="A146" s="1" t="s">
        <v>265</v>
      </c>
      <c r="B146" s="1" t="s">
        <v>266</v>
      </c>
      <c r="E146" s="20">
        <v>3400.8333333333335</v>
      </c>
    </row>
    <row r="147">
      <c r="A147" s="1" t="s">
        <v>267</v>
      </c>
      <c r="B147" s="2">
        <v>39518.0</v>
      </c>
      <c r="E147" s="20">
        <v>2700.0</v>
      </c>
      <c r="F147" s="12">
        <v>2.654926217E9</v>
      </c>
      <c r="G147" s="1">
        <v>2.654926217E9</v>
      </c>
    </row>
    <row r="148">
      <c r="A148" s="1" t="s">
        <v>268</v>
      </c>
      <c r="B148" s="2">
        <v>39519.0</v>
      </c>
      <c r="E148" s="20">
        <v>3069.7916666666665</v>
      </c>
      <c r="F148" s="13">
        <v>2.753452487E9</v>
      </c>
      <c r="G148" s="1">
        <v>2.753452487E9</v>
      </c>
    </row>
    <row r="149">
      <c r="A149" s="1" t="s">
        <v>269</v>
      </c>
      <c r="B149" s="1" t="s">
        <v>270</v>
      </c>
      <c r="E149" s="20">
        <v>4696.666666666667</v>
      </c>
      <c r="G149" s="1" t="s">
        <v>271</v>
      </c>
    </row>
    <row r="150">
      <c r="A150" s="1" t="s">
        <v>272</v>
      </c>
      <c r="B150" s="1" t="s">
        <v>273</v>
      </c>
    </row>
    <row r="151">
      <c r="A151" s="1" t="s">
        <v>272</v>
      </c>
      <c r="B151" s="1" t="s">
        <v>273</v>
      </c>
      <c r="E151" s="20">
        <v>2630.9166666666665</v>
      </c>
    </row>
    <row r="152">
      <c r="A152" s="1" t="s">
        <v>274</v>
      </c>
      <c r="B152" s="2">
        <v>39509.0</v>
      </c>
      <c r="E152" s="20">
        <v>2700.0</v>
      </c>
      <c r="F152" s="12">
        <v>2.654926217E9</v>
      </c>
      <c r="G152" s="1">
        <v>2.654926217E9</v>
      </c>
    </row>
    <row r="153">
      <c r="A153" s="1" t="s">
        <v>275</v>
      </c>
      <c r="B153" s="2">
        <v>39510.0</v>
      </c>
      <c r="E153" s="20">
        <v>3069.7916666666665</v>
      </c>
      <c r="F153" s="13">
        <v>2.753452487E9</v>
      </c>
      <c r="G153" s="1">
        <v>2.75345248727534E9</v>
      </c>
    </row>
    <row r="154">
      <c r="A154" s="1" t="s">
        <v>275</v>
      </c>
      <c r="B154" s="2">
        <v>39510.0</v>
      </c>
      <c r="E154" s="20">
        <v>783.3333333333334</v>
      </c>
      <c r="F154" s="13">
        <v>2.753452487E9</v>
      </c>
      <c r="G154" s="1">
        <v>2.75345248727534E9</v>
      </c>
    </row>
    <row r="155">
      <c r="A155" s="1" t="s">
        <v>276</v>
      </c>
      <c r="B155" s="1" t="s">
        <v>277</v>
      </c>
      <c r="E155" s="20">
        <v>523.75</v>
      </c>
      <c r="G155" s="1">
        <v>2.65492635727502E9</v>
      </c>
    </row>
    <row r="156">
      <c r="A156" s="1" t="s">
        <v>276</v>
      </c>
      <c r="B156" s="1" t="s">
        <v>277</v>
      </c>
      <c r="E156" s="20">
        <v>2775.875</v>
      </c>
      <c r="G156" s="1">
        <v>2.65492635727502E9</v>
      </c>
    </row>
    <row r="157">
      <c r="A157" s="1" t="s">
        <v>278</v>
      </c>
      <c r="B157" s="1" t="s">
        <v>279</v>
      </c>
    </row>
    <row r="158">
      <c r="A158" s="1" t="s">
        <v>278</v>
      </c>
      <c r="B158" s="1" t="s">
        <v>279</v>
      </c>
      <c r="E158" s="20">
        <v>3415.8333333333335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9.57"/>
    <col customWidth="1" min="2" max="2" width="8.86"/>
    <col customWidth="1" min="3" max="3" width="23.0"/>
    <col customWidth="1" min="4" max="6" width="12.29"/>
    <col customWidth="1" min="8" max="8" width="12.14"/>
    <col customWidth="1" min="10" max="11" width="11.0"/>
    <col customWidth="1" min="12" max="12" width="9.14"/>
    <col customWidth="1" min="13" max="16" width="13.14"/>
  </cols>
  <sheetData>
    <row r="1">
      <c r="A1" s="21"/>
      <c r="B1" s="21"/>
      <c r="C1" s="21"/>
      <c r="D1" s="21"/>
      <c r="E1" s="22"/>
      <c r="F1" s="22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</row>
    <row r="2">
      <c r="A2" s="23" t="s">
        <v>280</v>
      </c>
      <c r="B2" s="23" t="s">
        <v>281</v>
      </c>
      <c r="C2" s="23" t="s">
        <v>282</v>
      </c>
      <c r="D2" s="23" t="s">
        <v>283</v>
      </c>
      <c r="E2" s="24" t="s">
        <v>284</v>
      </c>
      <c r="F2" s="24" t="s">
        <v>285</v>
      </c>
      <c r="G2" s="23" t="s">
        <v>286</v>
      </c>
      <c r="H2" s="23" t="s">
        <v>287</v>
      </c>
      <c r="I2" s="23" t="s">
        <v>288</v>
      </c>
      <c r="J2" s="23"/>
      <c r="K2" s="23" t="s">
        <v>10</v>
      </c>
      <c r="L2" s="23" t="s">
        <v>289</v>
      </c>
      <c r="M2" s="23" t="s">
        <v>290</v>
      </c>
      <c r="N2" s="23" t="s">
        <v>291</v>
      </c>
      <c r="O2" s="23" t="s">
        <v>292</v>
      </c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</row>
    <row r="3">
      <c r="A3" s="23" t="s">
        <v>293</v>
      </c>
      <c r="B3" s="1" t="s">
        <v>294</v>
      </c>
      <c r="C3" s="25" t="s">
        <v>295</v>
      </c>
      <c r="D3" s="23">
        <v>4.78</v>
      </c>
      <c r="E3" s="24">
        <v>1.0E7</v>
      </c>
      <c r="F3" s="26">
        <v>119500.0</v>
      </c>
      <c r="G3" s="27">
        <v>2.654926217E9</v>
      </c>
      <c r="H3" s="25" t="s">
        <v>274</v>
      </c>
      <c r="I3" s="9"/>
      <c r="J3" s="21"/>
      <c r="K3" s="23">
        <v>2002.0</v>
      </c>
      <c r="L3" s="28" t="str">
        <f t="shared" ref="L3:L190" si="1">DATE(MID(C3,1,4),MID(C3,6,2),MID(C3,9,2))</f>
        <v>11/3/2002</v>
      </c>
      <c r="M3" s="28" t="str">
        <f t="shared" ref="M3:M190" si="2">DATE(MID(C3,15,4),MID(C3,20,2),MID(C3,23,2))</f>
        <v>2/3/2003</v>
      </c>
      <c r="N3" s="24" t="str">
        <f t="shared" ref="N3:N190" si="3">(M3-L3)/360*E3*(O3+0.8)/100</f>
        <v>132,122 kr</v>
      </c>
      <c r="O3" s="29" t="str">
        <f t="array" ref="O3">INDEX('SIBOR Fixin'!B:B,MATCH(DATE(MID(C3,1,4),MID(C3,6,2),MID(C3,9,2)),'SIBOR Fixin'!A:A,1))</f>
        <v>4.37</v>
      </c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>
      <c r="A4" s="23" t="s">
        <v>293</v>
      </c>
      <c r="B4" s="1" t="s">
        <v>296</v>
      </c>
      <c r="C4" s="25" t="s">
        <v>295</v>
      </c>
      <c r="D4" s="23">
        <v>5.61</v>
      </c>
      <c r="E4" s="24">
        <v>1.0E7</v>
      </c>
      <c r="F4" s="26">
        <v>140250.0</v>
      </c>
      <c r="G4" s="30">
        <v>2.65492635727502E9</v>
      </c>
      <c r="H4" s="25" t="s">
        <v>297</v>
      </c>
      <c r="I4" s="9"/>
      <c r="J4" s="31">
        <v>3714.375</v>
      </c>
      <c r="K4" s="23">
        <v>2002.0</v>
      </c>
      <c r="L4" s="28" t="str">
        <f t="shared" si="1"/>
        <v>11/3/2002</v>
      </c>
      <c r="M4" s="28" t="str">
        <f t="shared" si="2"/>
        <v>2/3/2003</v>
      </c>
      <c r="N4" s="24" t="str">
        <f t="shared" si="3"/>
        <v>132,122 kr</v>
      </c>
      <c r="O4" s="29" t="str">
        <f t="array" ref="O4">INDEX('SIBOR Fixin'!B:B,MATCH(DATE(MID(C4,1,4),MID(C4,6,2),MID(C4,9,2)),'SIBOR Fixin'!A:A,1))</f>
        <v>4.37</v>
      </c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>
      <c r="A5" s="1" t="s">
        <v>298</v>
      </c>
      <c r="B5" s="1" t="s">
        <v>299</v>
      </c>
      <c r="C5" s="23" t="s">
        <v>300</v>
      </c>
      <c r="D5" s="23">
        <v>4.7</v>
      </c>
      <c r="E5" s="24">
        <v>5300000.0</v>
      </c>
      <c r="F5" s="24">
        <v>61833.0</v>
      </c>
      <c r="G5" s="23">
        <v>7.15412804E9</v>
      </c>
      <c r="H5" s="23" t="s">
        <v>301</v>
      </c>
      <c r="I5" s="23" t="s">
        <v>302</v>
      </c>
      <c r="J5" s="21"/>
      <c r="K5" s="23">
        <v>2003.0</v>
      </c>
      <c r="L5" s="28" t="str">
        <f t="shared" si="1"/>
        <v>1/1/2003</v>
      </c>
      <c r="M5" s="28" t="str">
        <f t="shared" si="2"/>
        <v>3/30/2003</v>
      </c>
      <c r="N5" s="24" t="str">
        <f t="shared" si="3"/>
        <v>60,917 kr</v>
      </c>
      <c r="O5" s="29" t="str">
        <f t="array" ref="O5">INDEX('SIBOR Fixin'!B:B,MATCH(DATE(MID(C5,1,4),MID(C5,6,2),MID(C5,9,2)),'SIBOR Fixin'!A:A,1))</f>
        <v>3.902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>
      <c r="A6" s="23" t="s">
        <v>293</v>
      </c>
      <c r="B6" s="1" t="s">
        <v>294</v>
      </c>
      <c r="C6" s="23" t="s">
        <v>303</v>
      </c>
      <c r="D6" s="23">
        <v>4.78</v>
      </c>
      <c r="E6" s="24">
        <v>1.0E7</v>
      </c>
      <c r="F6" s="24">
        <v>119500.0</v>
      </c>
      <c r="G6" s="27">
        <v>2.654926217E9</v>
      </c>
      <c r="H6" s="23" t="s">
        <v>304</v>
      </c>
      <c r="I6" s="21"/>
      <c r="J6" s="21"/>
      <c r="K6" s="23">
        <v>2003.0</v>
      </c>
      <c r="L6" s="28" t="str">
        <f t="shared" si="1"/>
        <v>2/3/2003</v>
      </c>
      <c r="M6" s="28" t="str">
        <f t="shared" si="2"/>
        <v>5/3/2003</v>
      </c>
      <c r="N6" s="24" t="str">
        <f t="shared" si="3"/>
        <v>116,194 kr</v>
      </c>
      <c r="O6" s="29" t="str">
        <f t="array" ref="O6">INDEX('SIBOR Fixin'!B:B,MATCH(DATE(MID(C6,1,4),MID(C6,6,2),MID(C6,9,2)),'SIBOR Fixin'!A:A,1))</f>
        <v>3.9</v>
      </c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>
      <c r="A7" s="23" t="s">
        <v>293</v>
      </c>
      <c r="B7" s="1" t="s">
        <v>296</v>
      </c>
      <c r="C7" s="23" t="s">
        <v>303</v>
      </c>
      <c r="D7" s="23">
        <v>5.61</v>
      </c>
      <c r="E7" s="24">
        <v>1.0E7</v>
      </c>
      <c r="F7" s="24">
        <v>140250.0</v>
      </c>
      <c r="G7" s="30">
        <v>2.65492635727502E9</v>
      </c>
      <c r="H7" s="23" t="s">
        <v>305</v>
      </c>
      <c r="I7" s="21"/>
      <c r="J7" s="21"/>
      <c r="K7" s="23">
        <v>2003.0</v>
      </c>
      <c r="L7" s="28" t="str">
        <f t="shared" si="1"/>
        <v>2/3/2003</v>
      </c>
      <c r="M7" s="28" t="str">
        <f t="shared" si="2"/>
        <v>5/3/2003</v>
      </c>
      <c r="N7" s="24" t="str">
        <f t="shared" si="3"/>
        <v>116,194 kr</v>
      </c>
      <c r="O7" s="29" t="str">
        <f t="array" ref="O7">INDEX('SIBOR Fixin'!B:B,MATCH(DATE(MID(C7,1,4),MID(C7,6,2),MID(C7,9,2)),'SIBOR Fixin'!A:A,1))</f>
        <v>3.9</v>
      </c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>
      <c r="A8" s="1" t="s">
        <v>298</v>
      </c>
      <c r="B8" s="1" t="s">
        <v>299</v>
      </c>
      <c r="C8" s="23" t="s">
        <v>306</v>
      </c>
      <c r="D8" s="23">
        <v>4.45</v>
      </c>
      <c r="E8" s="24">
        <v>5300000.0</v>
      </c>
      <c r="F8" s="24">
        <v>58852.0</v>
      </c>
      <c r="G8" s="23">
        <v>7.15412804E9</v>
      </c>
      <c r="H8" s="23" t="s">
        <v>258</v>
      </c>
      <c r="I8" s="21"/>
      <c r="J8" s="21"/>
      <c r="K8" s="23">
        <v>2003.0</v>
      </c>
      <c r="L8" s="28" t="str">
        <f t="shared" si="1"/>
        <v>4/1/2003</v>
      </c>
      <c r="M8" s="28" t="str">
        <f t="shared" si="2"/>
        <v>6/30/2003</v>
      </c>
      <c r="N8" s="24" t="str">
        <f t="shared" si="3"/>
        <v>58,963 kr</v>
      </c>
      <c r="O8" s="29" t="str">
        <f t="array" ref="O8">INDEX('SIBOR Fixin'!B:B,MATCH(DATE(MID(C8,1,4),MID(C8,6,2),MID(C8,9,2)),'SIBOR Fixin'!A:A,1))</f>
        <v>3.65</v>
      </c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>
      <c r="A9" s="23" t="s">
        <v>293</v>
      </c>
      <c r="B9" s="1" t="s">
        <v>294</v>
      </c>
      <c r="C9" s="23" t="s">
        <v>307</v>
      </c>
      <c r="D9" s="23">
        <v>4.78</v>
      </c>
      <c r="E9" s="24">
        <v>1.0E7</v>
      </c>
      <c r="F9" s="24">
        <v>119500.0</v>
      </c>
      <c r="G9" s="27">
        <v>2.654926217E9</v>
      </c>
      <c r="H9" s="23" t="s">
        <v>260</v>
      </c>
      <c r="I9" s="21"/>
      <c r="J9" s="21"/>
      <c r="K9" s="23">
        <v>2003.0</v>
      </c>
      <c r="L9" s="28" t="str">
        <f t="shared" si="1"/>
        <v>5/3/2003</v>
      </c>
      <c r="M9" s="28" t="str">
        <f t="shared" si="2"/>
        <v>8/3/2003</v>
      </c>
      <c r="N9" s="24" t="str">
        <f t="shared" si="3"/>
        <v>113,722 kr</v>
      </c>
      <c r="O9" s="29" t="str">
        <f t="array" ref="O9">INDEX('SIBOR Fixin'!B:B,MATCH(DATE(MID(C9,1,4),MID(C9,6,2),MID(C9,9,2)),'SIBOR Fixin'!A:A,1))</f>
        <v>3.65</v>
      </c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>
      <c r="A10" s="23" t="s">
        <v>293</v>
      </c>
      <c r="B10" s="1" t="s">
        <v>296</v>
      </c>
      <c r="C10" s="23" t="s">
        <v>307</v>
      </c>
      <c r="D10" s="23">
        <v>5.61</v>
      </c>
      <c r="E10" s="24">
        <v>1.0E7</v>
      </c>
      <c r="F10" s="24">
        <v>140250.0</v>
      </c>
      <c r="G10" s="30">
        <v>2.65492635727502E9</v>
      </c>
      <c r="H10" s="23" t="s">
        <v>308</v>
      </c>
      <c r="I10" s="21"/>
      <c r="J10" s="21"/>
      <c r="K10" s="23">
        <v>2003.0</v>
      </c>
      <c r="L10" s="28" t="str">
        <f t="shared" si="1"/>
        <v>5/3/2003</v>
      </c>
      <c r="M10" s="28" t="str">
        <f t="shared" si="2"/>
        <v>8/3/2003</v>
      </c>
      <c r="N10" s="24" t="str">
        <f t="shared" si="3"/>
        <v>113,722 kr</v>
      </c>
      <c r="O10" s="29" t="str">
        <f t="array" ref="O10">INDEX('SIBOR Fixin'!B:B,MATCH(DATE(MID(C10,1,4),MID(C10,6,2),MID(C10,9,2)),'SIBOR Fixin'!A:A,1))</f>
        <v>3.65</v>
      </c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>
      <c r="A11" s="1" t="s">
        <v>298</v>
      </c>
      <c r="B11" s="1" t="s">
        <v>299</v>
      </c>
      <c r="C11" s="23" t="s">
        <v>309</v>
      </c>
      <c r="D11" s="23" t="s">
        <v>310</v>
      </c>
      <c r="E11" s="24">
        <v>5300000.0</v>
      </c>
      <c r="F11" s="24">
        <v>49758.0</v>
      </c>
      <c r="G11" s="23">
        <v>7.15412804E9</v>
      </c>
      <c r="H11" s="23" t="s">
        <v>311</v>
      </c>
      <c r="I11" s="21"/>
      <c r="J11" s="21"/>
      <c r="K11" s="23">
        <v>2003.0</v>
      </c>
      <c r="L11" s="28" t="str">
        <f t="shared" si="1"/>
        <v>7/1/2003</v>
      </c>
      <c r="M11" s="28" t="str">
        <f t="shared" si="2"/>
        <v>9/30/2003</v>
      </c>
      <c r="N11" s="24" t="str">
        <f t="shared" si="3"/>
        <v>52,919 kr</v>
      </c>
      <c r="O11" s="29" t="str">
        <f t="array" ref="O11">INDEX('SIBOR Fixin'!B:B,MATCH(DATE(MID(C11,1,4),MID(C11,6,2),MID(C11,9,2)),'SIBOR Fixin'!A:A,1))</f>
        <v>3.15</v>
      </c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>
      <c r="A12" s="23" t="s">
        <v>293</v>
      </c>
      <c r="B12" s="1" t="s">
        <v>296</v>
      </c>
      <c r="C12" s="23" t="s">
        <v>312</v>
      </c>
      <c r="D12" s="23">
        <v>5.61</v>
      </c>
      <c r="E12" s="24">
        <v>1.0E7</v>
      </c>
      <c r="F12" s="24">
        <v>140250.0</v>
      </c>
      <c r="G12" s="30">
        <v>2.65492635727502E9</v>
      </c>
      <c r="H12" s="23" t="s">
        <v>313</v>
      </c>
      <c r="I12" s="21"/>
      <c r="J12" s="21"/>
      <c r="K12" s="23">
        <v>2003.0</v>
      </c>
      <c r="L12" s="28" t="str">
        <f t="shared" si="1"/>
        <v>8/3/2003</v>
      </c>
      <c r="M12" s="28" t="str">
        <f t="shared" si="2"/>
        <v>11/3/2003</v>
      </c>
      <c r="N12" s="24" t="str">
        <f t="shared" si="3"/>
        <v>95,067 kr</v>
      </c>
      <c r="O12" s="29" t="str">
        <f t="array" ref="O12">INDEX('SIBOR Fixin'!B:B,MATCH(DATE(MID(C12,1,4),MID(C12,6,2),MID(C12,9,2)),'SIBOR Fixin'!A:A,1))</f>
        <v>2.92</v>
      </c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>
      <c r="A13" s="23" t="s">
        <v>293</v>
      </c>
      <c r="B13" s="1" t="s">
        <v>314</v>
      </c>
      <c r="C13" s="23" t="s">
        <v>315</v>
      </c>
      <c r="D13" s="23">
        <v>4.16</v>
      </c>
      <c r="E13" s="24">
        <v>9000000.0</v>
      </c>
      <c r="F13" s="24">
        <v>60320.0</v>
      </c>
      <c r="G13" s="27">
        <v>2.654926217E9</v>
      </c>
      <c r="H13" s="23" t="s">
        <v>316</v>
      </c>
      <c r="I13" s="21"/>
      <c r="J13" s="21"/>
      <c r="K13" s="23">
        <v>2003.0</v>
      </c>
      <c r="L13" s="28" t="str">
        <f t="shared" si="1"/>
        <v>9/5/2003</v>
      </c>
      <c r="M13" s="28" t="str">
        <f t="shared" si="2"/>
        <v>11/3/2003</v>
      </c>
      <c r="N13" s="24" t="str">
        <f t="shared" si="3"/>
        <v>54,575 kr</v>
      </c>
      <c r="O13" s="29" t="str">
        <f t="array" ref="O13">INDEX('SIBOR Fixin'!B:B,MATCH(DATE(MID(C13,1,4),MID(C13,6,2),MID(C13,9,2)),'SIBOR Fixin'!A:A,1))</f>
        <v>2.9</v>
      </c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</row>
    <row r="14">
      <c r="A14" s="1" t="s">
        <v>298</v>
      </c>
      <c r="B14" s="1" t="s">
        <v>299</v>
      </c>
      <c r="C14" s="23" t="s">
        <v>317</v>
      </c>
      <c r="D14" s="23">
        <v>3.56</v>
      </c>
      <c r="E14" s="24">
        <v>5300000.0</v>
      </c>
      <c r="F14" s="24">
        <v>48375.0</v>
      </c>
      <c r="G14" s="23">
        <v>7.15412804E9</v>
      </c>
      <c r="H14" s="23" t="s">
        <v>318</v>
      </c>
      <c r="I14" s="21"/>
      <c r="J14" s="21"/>
      <c r="K14" s="23">
        <v>2003.0</v>
      </c>
      <c r="L14" s="28" t="str">
        <f t="shared" si="1"/>
        <v>10/1/2003</v>
      </c>
      <c r="M14" s="28" t="str">
        <f t="shared" si="2"/>
        <v>12/30/2003</v>
      </c>
      <c r="N14" s="24" t="str">
        <f t="shared" si="3"/>
        <v>49,025 kr</v>
      </c>
      <c r="O14" s="29" t="str">
        <f t="array" ref="O14">INDEX('SIBOR Fixin'!B:B,MATCH(DATE(MID(C14,1,4),MID(C14,6,2),MID(C14,9,2)),'SIBOR Fixin'!A:A,1))</f>
        <v>2.9</v>
      </c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</row>
    <row r="15">
      <c r="A15" s="23" t="s">
        <v>293</v>
      </c>
      <c r="B15" s="1" t="s">
        <v>314</v>
      </c>
      <c r="C15" s="25" t="s">
        <v>319</v>
      </c>
      <c r="D15" s="23">
        <v>4.16</v>
      </c>
      <c r="E15" s="32">
        <v>9000000.0</v>
      </c>
      <c r="F15" s="26">
        <v>93600.0</v>
      </c>
      <c r="G15" s="27">
        <v>2.654926217E9</v>
      </c>
      <c r="H15" s="25" t="s">
        <v>320</v>
      </c>
      <c r="I15" s="9"/>
      <c r="J15" s="21"/>
      <c r="K15" s="23">
        <v>2003.0</v>
      </c>
      <c r="L15" s="28" t="str">
        <f t="shared" si="1"/>
        <v>11/3/2003</v>
      </c>
      <c r="M15" s="28" t="str">
        <f t="shared" si="2"/>
        <v>2/3/2004</v>
      </c>
      <c r="N15" s="24" t="str">
        <f t="shared" si="3"/>
        <v>85,100 kr</v>
      </c>
      <c r="O15" s="29" t="str">
        <f t="array" ref="O15">INDEX('SIBOR Fixin'!B:B,MATCH(DATE(MID(C15,1,4),MID(C15,6,2),MID(C15,9,2)),'SIBOR Fixin'!A:A,1))</f>
        <v>2.9</v>
      </c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</row>
    <row r="16">
      <c r="A16" s="23" t="s">
        <v>293</v>
      </c>
      <c r="B16" s="1" t="s">
        <v>296</v>
      </c>
      <c r="C16" s="25" t="s">
        <v>319</v>
      </c>
      <c r="D16" s="25">
        <v>5.61</v>
      </c>
      <c r="E16" s="32">
        <v>1.0E7</v>
      </c>
      <c r="F16" s="26">
        <v>140250.0</v>
      </c>
      <c r="G16" s="30">
        <v>2.65492635727502E9</v>
      </c>
      <c r="H16" s="25" t="s">
        <v>321</v>
      </c>
      <c r="I16" s="9"/>
      <c r="J16" s="21"/>
      <c r="K16" s="23">
        <v>2003.0</v>
      </c>
      <c r="L16" s="28" t="str">
        <f t="shared" si="1"/>
        <v>11/3/2003</v>
      </c>
      <c r="M16" s="28" t="str">
        <f t="shared" si="2"/>
        <v>2/3/2004</v>
      </c>
      <c r="N16" s="24" t="str">
        <f t="shared" si="3"/>
        <v>94,556 kr</v>
      </c>
      <c r="O16" s="29" t="str">
        <f t="array" ref="O16">INDEX('SIBOR Fixin'!B:B,MATCH(DATE(MID(C16,1,4),MID(C16,6,2),MID(C16,9,2)),'SIBOR Fixin'!A:A,1))</f>
        <v>2.9</v>
      </c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  <row r="17">
      <c r="A17" s="23" t="s">
        <v>298</v>
      </c>
      <c r="B17" s="1" t="s">
        <v>299</v>
      </c>
      <c r="C17" s="25" t="s">
        <v>322</v>
      </c>
      <c r="D17" s="25"/>
      <c r="E17" s="32">
        <v>5300000.0</v>
      </c>
      <c r="F17" s="26">
        <v>25793.0</v>
      </c>
      <c r="G17" s="33">
        <v>2.658360991E9</v>
      </c>
      <c r="H17" s="25" t="s">
        <v>323</v>
      </c>
      <c r="I17" s="23">
        <v>2.658360991E9</v>
      </c>
      <c r="J17" s="23">
        <v>-216.0</v>
      </c>
      <c r="K17" s="23">
        <v>2003.0</v>
      </c>
      <c r="L17" s="28" t="str">
        <f t="shared" si="1"/>
        <v>1/1/2004</v>
      </c>
      <c r="M17" s="28" t="str">
        <f t="shared" si="2"/>
        <v>2/18/2004</v>
      </c>
      <c r="N17" s="24" t="str">
        <f t="shared" si="3"/>
        <v>26,500 kr</v>
      </c>
      <c r="O17" s="29" t="str">
        <f t="array" ref="O17">INDEX('SIBOR Fixin'!B:B,MATCH(DATE(MID(C17,1,4),MID(C17,6,2),MID(C17,9,2)),'SIBOR Fixin'!A:A,1))</f>
        <v>2.95</v>
      </c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</row>
    <row r="18">
      <c r="A18" s="23" t="s">
        <v>293</v>
      </c>
      <c r="B18" s="1" t="s">
        <v>314</v>
      </c>
      <c r="C18" s="25" t="s">
        <v>324</v>
      </c>
      <c r="D18" s="23">
        <v>4.16</v>
      </c>
      <c r="E18" s="32">
        <v>9000000.0</v>
      </c>
      <c r="F18" s="26">
        <v>93600.0</v>
      </c>
      <c r="G18" s="27">
        <v>2.654926217E9</v>
      </c>
      <c r="H18" s="25" t="s">
        <v>325</v>
      </c>
      <c r="I18" s="21"/>
      <c r="J18" s="21"/>
      <c r="K18" s="23">
        <v>2004.0</v>
      </c>
      <c r="L18" s="28" t="str">
        <f t="shared" si="1"/>
        <v>2/3/2004</v>
      </c>
      <c r="M18" s="28" t="str">
        <f t="shared" si="2"/>
        <v>5/3/2004</v>
      </c>
      <c r="N18" s="24" t="str">
        <f t="shared" si="3"/>
        <v>82,013 kr</v>
      </c>
      <c r="O18" s="29" t="str">
        <f t="array" ref="O18">INDEX('SIBOR Fixin'!B:B,MATCH(DATE(MID(C18,1,4),MID(C18,6,2),MID(C18,9,2)),'SIBOR Fixin'!A:A,1))</f>
        <v>2.845</v>
      </c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</row>
    <row r="19">
      <c r="A19" s="23" t="s">
        <v>293</v>
      </c>
      <c r="B19" s="1" t="s">
        <v>296</v>
      </c>
      <c r="C19" s="25" t="s">
        <v>324</v>
      </c>
      <c r="D19" s="25">
        <v>5.61</v>
      </c>
      <c r="E19" s="32">
        <v>1.0E7</v>
      </c>
      <c r="F19" s="26">
        <v>140250.0</v>
      </c>
      <c r="G19" s="30">
        <v>2.65492635727502E9</v>
      </c>
      <c r="H19" s="25" t="s">
        <v>248</v>
      </c>
      <c r="I19" s="21"/>
      <c r="J19" s="21"/>
      <c r="K19" s="23">
        <v>2004.0</v>
      </c>
      <c r="L19" s="28" t="str">
        <f t="shared" si="1"/>
        <v>2/3/2004</v>
      </c>
      <c r="M19" s="28" t="str">
        <f t="shared" si="2"/>
        <v>5/3/2004</v>
      </c>
      <c r="N19" s="24" t="str">
        <f t="shared" si="3"/>
        <v>91,125 kr</v>
      </c>
      <c r="O19" s="29" t="str">
        <f t="array" ref="O19">INDEX('SIBOR Fixin'!B:B,MATCH(DATE(MID(C19,1,4),MID(C19,6,2),MID(C19,9,2)),'SIBOR Fixin'!A:A,1))</f>
        <v>2.845</v>
      </c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</row>
    <row r="20">
      <c r="A20" s="23" t="s">
        <v>298</v>
      </c>
      <c r="B20" s="1" t="s">
        <v>299</v>
      </c>
      <c r="C20" s="25" t="s">
        <v>326</v>
      </c>
      <c r="D20" s="25">
        <v>3.108</v>
      </c>
      <c r="E20" s="32">
        <v>5300000.0</v>
      </c>
      <c r="F20" s="26">
        <v>40266.0</v>
      </c>
      <c r="G20" s="33">
        <v>2.658360991E9</v>
      </c>
      <c r="H20" s="25" t="s">
        <v>327</v>
      </c>
      <c r="I20" s="21"/>
      <c r="J20" s="21"/>
      <c r="K20" s="23">
        <v>2004.0</v>
      </c>
      <c r="L20" s="28" t="str">
        <f t="shared" si="1"/>
        <v>2/18/2004</v>
      </c>
      <c r="M20" s="28" t="str">
        <f t="shared" si="2"/>
        <v>5/15/2004</v>
      </c>
      <c r="N20" s="24" t="str">
        <f t="shared" si="3"/>
        <v>44,035 kr</v>
      </c>
      <c r="O20" s="29" t="str">
        <f t="array" ref="O20">INDEX('SIBOR Fixin'!B:B,MATCH(DATE(MID(C20,1,4),MID(C20,6,2),MID(C20,9,2)),'SIBOR Fixin'!A:A,1))</f>
        <v>2.638</v>
      </c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</row>
    <row r="21">
      <c r="A21" s="23" t="s">
        <v>293</v>
      </c>
      <c r="B21" s="1" t="s">
        <v>314</v>
      </c>
      <c r="C21" s="23" t="s">
        <v>328</v>
      </c>
      <c r="D21" s="23">
        <v>4.16</v>
      </c>
      <c r="E21" s="32">
        <v>9000000.0</v>
      </c>
      <c r="F21" s="24">
        <v>93600.0</v>
      </c>
      <c r="G21" s="27">
        <v>2.654926217E9</v>
      </c>
      <c r="H21" s="23" t="s">
        <v>329</v>
      </c>
      <c r="I21" s="23" t="s">
        <v>330</v>
      </c>
      <c r="J21" s="21"/>
      <c r="K21" s="23">
        <v>2004.0</v>
      </c>
      <c r="L21" s="28" t="str">
        <f t="shared" si="1"/>
        <v>5/3/2004</v>
      </c>
      <c r="M21" s="28" t="str">
        <f t="shared" si="2"/>
        <v>8/3/2004</v>
      </c>
      <c r="N21" s="24" t="str">
        <f t="shared" si="3"/>
        <v>66,815 kr</v>
      </c>
      <c r="O21" s="29" t="str">
        <f t="array" ref="O21">INDEX('SIBOR Fixin'!B:B,MATCH(DATE(MID(C21,1,4),MID(C21,6,2),MID(C21,9,2)),'SIBOR Fixin'!A:A,1))</f>
        <v>2.105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</row>
    <row r="22">
      <c r="A22" s="23" t="s">
        <v>293</v>
      </c>
      <c r="B22" s="1" t="s">
        <v>296</v>
      </c>
      <c r="C22" s="23" t="s">
        <v>328</v>
      </c>
      <c r="D22" s="23">
        <v>5.61</v>
      </c>
      <c r="E22" s="32">
        <v>1.0E7</v>
      </c>
      <c r="F22" s="24">
        <v>140250.0</v>
      </c>
      <c r="G22" s="30">
        <v>2.65492635727502E9</v>
      </c>
      <c r="H22" s="23" t="s">
        <v>331</v>
      </c>
      <c r="I22" s="23" t="s">
        <v>332</v>
      </c>
      <c r="J22" s="21"/>
      <c r="K22" s="23">
        <v>2004.0</v>
      </c>
      <c r="L22" s="28" t="str">
        <f t="shared" si="1"/>
        <v>5/3/2004</v>
      </c>
      <c r="M22" s="28" t="str">
        <f t="shared" si="2"/>
        <v>8/3/2004</v>
      </c>
      <c r="N22" s="24" t="str">
        <f t="shared" si="3"/>
        <v>74,239 kr</v>
      </c>
      <c r="O22" s="29" t="str">
        <f t="array" ref="O22">INDEX('SIBOR Fixin'!B:B,MATCH(DATE(MID(C22,1,4),MID(C22,6,2),MID(C22,9,2)),'SIBOR Fixin'!A:A,1))</f>
        <v>2.105</v>
      </c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</row>
    <row r="23">
      <c r="A23" s="23" t="s">
        <v>298</v>
      </c>
      <c r="B23" s="1" t="s">
        <v>299</v>
      </c>
      <c r="C23" s="23" t="s">
        <v>333</v>
      </c>
      <c r="D23" s="23">
        <v>2.749</v>
      </c>
      <c r="E23" s="32">
        <v>5300000.0</v>
      </c>
      <c r="F23" s="24">
        <v>36424.0</v>
      </c>
      <c r="G23" s="33">
        <v>2.658360991E9</v>
      </c>
      <c r="H23" s="23" t="s">
        <v>260</v>
      </c>
      <c r="I23" s="23" t="s">
        <v>334</v>
      </c>
      <c r="J23" s="31">
        <v>7303.416666666667</v>
      </c>
      <c r="K23" s="23">
        <v>2004.0</v>
      </c>
      <c r="L23" s="28" t="str">
        <f t="shared" si="1"/>
        <v>5/15/2004</v>
      </c>
      <c r="M23" s="28" t="str">
        <f t="shared" si="2"/>
        <v>8/15/2004</v>
      </c>
      <c r="N23" s="24" t="str">
        <f t="shared" si="3"/>
        <v>39,577 kr</v>
      </c>
      <c r="O23" s="29" t="str">
        <f t="array" ref="O23">INDEX('SIBOR Fixin'!B:B,MATCH(DATE(MID(C23,1,4),MID(C23,6,2),MID(C23,9,2)),'SIBOR Fixin'!A:A,1))</f>
        <v>2.122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</row>
    <row r="24">
      <c r="A24" s="23" t="s">
        <v>293</v>
      </c>
      <c r="B24" s="1" t="s">
        <v>314</v>
      </c>
      <c r="C24" s="23" t="s">
        <v>335</v>
      </c>
      <c r="D24" s="23">
        <v>4.16</v>
      </c>
      <c r="E24" s="32">
        <v>9000000.0</v>
      </c>
      <c r="F24" s="24">
        <v>93600.0</v>
      </c>
      <c r="G24" s="27">
        <v>2.654926217E9</v>
      </c>
      <c r="H24" s="23" t="s">
        <v>268</v>
      </c>
      <c r="I24" s="23" t="s">
        <v>330</v>
      </c>
      <c r="J24" s="21"/>
      <c r="K24" s="23">
        <v>2004.0</v>
      </c>
      <c r="L24" s="28" t="str">
        <f t="shared" si="1"/>
        <v>8/3/2004</v>
      </c>
      <c r="M24" s="28" t="str">
        <f t="shared" si="2"/>
        <v>11/3/2004</v>
      </c>
      <c r="N24" s="24" t="str">
        <f t="shared" si="3"/>
        <v>67,390 kr</v>
      </c>
      <c r="O24" s="29" t="str">
        <f t="array" ref="O24">INDEX('SIBOR Fixin'!B:B,MATCH(DATE(MID(C24,1,4),MID(C24,6,2),MID(C24,9,2)),'SIBOR Fixin'!A:A,1))</f>
        <v>2.13</v>
      </c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</row>
    <row r="25">
      <c r="A25" s="23" t="s">
        <v>293</v>
      </c>
      <c r="B25" s="1" t="s">
        <v>296</v>
      </c>
      <c r="C25" s="23" t="s">
        <v>335</v>
      </c>
      <c r="D25" s="23">
        <v>5.61</v>
      </c>
      <c r="E25" s="32">
        <v>1.0E7</v>
      </c>
      <c r="F25" s="24">
        <v>140250.0</v>
      </c>
      <c r="G25" s="30">
        <v>2.65492635727502E9</v>
      </c>
      <c r="H25" s="23" t="s">
        <v>336</v>
      </c>
      <c r="I25" s="23" t="s">
        <v>332</v>
      </c>
      <c r="J25" s="21"/>
      <c r="K25" s="23">
        <v>2004.0</v>
      </c>
      <c r="L25" s="28" t="str">
        <f t="shared" si="1"/>
        <v>8/3/2004</v>
      </c>
      <c r="M25" s="28" t="str">
        <f t="shared" si="2"/>
        <v>11/3/2004</v>
      </c>
      <c r="N25" s="24" t="str">
        <f t="shared" si="3"/>
        <v>74,878 kr</v>
      </c>
      <c r="O25" s="29" t="str">
        <f t="array" ref="O25">INDEX('SIBOR Fixin'!B:B,MATCH(DATE(MID(C25,1,4),MID(C25,6,2),MID(C25,9,2)),'SIBOR Fixin'!A:A,1))</f>
        <v>2.13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</row>
    <row r="26">
      <c r="A26" s="23" t="s">
        <v>298</v>
      </c>
      <c r="B26" s="1" t="s">
        <v>299</v>
      </c>
      <c r="C26" s="23" t="s">
        <v>337</v>
      </c>
      <c r="D26" s="23">
        <v>2.749</v>
      </c>
      <c r="E26" s="32">
        <v>5300000.0</v>
      </c>
      <c r="F26" s="24">
        <v>36424.0</v>
      </c>
      <c r="G26" s="33">
        <v>2.658360991E9</v>
      </c>
      <c r="H26" s="23" t="s">
        <v>338</v>
      </c>
      <c r="I26" s="23" t="s">
        <v>334</v>
      </c>
      <c r="J26" s="31">
        <v>6929.875</v>
      </c>
      <c r="K26" s="23">
        <v>2004.0</v>
      </c>
      <c r="L26" s="28" t="str">
        <f t="shared" si="1"/>
        <v>8/15/2004</v>
      </c>
      <c r="M26" s="28" t="str">
        <f t="shared" si="2"/>
        <v>11/15/2004</v>
      </c>
      <c r="N26" s="24" t="str">
        <f t="shared" si="3"/>
        <v>39,618 kr</v>
      </c>
      <c r="O26" s="29" t="str">
        <f t="array" ref="O26">INDEX('SIBOR Fixin'!B:B,MATCH(DATE(MID(C26,1,4),MID(C26,6,2),MID(C26,9,2)),'SIBOR Fixin'!A:A,1))</f>
        <v>2.125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</row>
    <row r="27">
      <c r="A27" s="23" t="s">
        <v>293</v>
      </c>
      <c r="B27" s="1" t="s">
        <v>314</v>
      </c>
      <c r="C27" s="34" t="s">
        <v>339</v>
      </c>
      <c r="D27" s="25">
        <v>4.16</v>
      </c>
      <c r="E27" s="32">
        <v>9000000.0</v>
      </c>
      <c r="F27" s="35">
        <v>93600.0</v>
      </c>
      <c r="G27" s="27">
        <v>2.654926217E9</v>
      </c>
      <c r="H27" s="36" t="str">
        <f>"A40"</f>
        <v>A40</v>
      </c>
      <c r="I27" s="9"/>
      <c r="J27" s="21"/>
      <c r="K27" s="23">
        <v>2004.0</v>
      </c>
      <c r="L27" s="28" t="str">
        <f t="shared" si="1"/>
        <v>11/3/2004</v>
      </c>
      <c r="M27" s="28" t="str">
        <f t="shared" si="2"/>
        <v>2/3/2005</v>
      </c>
      <c r="N27" s="24" t="str">
        <f t="shared" si="3"/>
        <v>67,390 kr</v>
      </c>
      <c r="O27" s="29" t="str">
        <f t="array" ref="O27">INDEX('SIBOR Fixin'!B:B,MATCH(DATE(MID(C27,1,4),MID(C27,6,2),MID(C27,9,2)),'SIBOR Fixin'!A:A,1))</f>
        <v>2.13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</row>
    <row r="28">
      <c r="A28" s="23" t="s">
        <v>293</v>
      </c>
      <c r="B28" s="1" t="s">
        <v>296</v>
      </c>
      <c r="C28" s="34" t="s">
        <v>339</v>
      </c>
      <c r="D28" s="23">
        <v>5.61</v>
      </c>
      <c r="E28" s="32">
        <v>1.0E7</v>
      </c>
      <c r="F28" s="35">
        <v>140250.0</v>
      </c>
      <c r="G28" s="30">
        <v>2.65492635727502E9</v>
      </c>
      <c r="H28" s="36" t="str">
        <f>"A41"</f>
        <v>A41</v>
      </c>
      <c r="I28" s="9"/>
      <c r="J28" s="21"/>
      <c r="K28" s="23">
        <v>2004.0</v>
      </c>
      <c r="L28" s="28" t="str">
        <f t="shared" si="1"/>
        <v>11/3/2004</v>
      </c>
      <c r="M28" s="28" t="str">
        <f t="shared" si="2"/>
        <v>2/3/2005</v>
      </c>
      <c r="N28" s="24" t="str">
        <f t="shared" si="3"/>
        <v>74,878 kr</v>
      </c>
      <c r="O28" s="29" t="str">
        <f t="array" ref="O28">INDEX('SIBOR Fixin'!B:B,MATCH(DATE(MID(C28,1,4),MID(C28,6,2),MID(C28,9,2)),'SIBOR Fixin'!A:A,1))</f>
        <v>2.13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</row>
    <row r="29">
      <c r="A29" s="23" t="s">
        <v>298</v>
      </c>
      <c r="B29" s="1" t="s">
        <v>299</v>
      </c>
      <c r="C29" s="34" t="s">
        <v>340</v>
      </c>
      <c r="D29" s="25">
        <v>2.749</v>
      </c>
      <c r="E29" s="32">
        <v>5300000.0</v>
      </c>
      <c r="F29" s="35">
        <v>36424.0</v>
      </c>
      <c r="G29" s="33">
        <v>2.658360991E9</v>
      </c>
      <c r="H29" s="36" t="str">
        <f>"A44"</f>
        <v>A44</v>
      </c>
      <c r="I29" s="9"/>
      <c r="J29" s="21"/>
      <c r="K29" s="23">
        <v>2004.0</v>
      </c>
      <c r="L29" s="28" t="str">
        <f t="shared" si="1"/>
        <v>11/15/2004</v>
      </c>
      <c r="M29" s="28" t="str">
        <f t="shared" si="2"/>
        <v>2/15/2005</v>
      </c>
      <c r="N29" s="24" t="str">
        <f t="shared" si="3"/>
        <v>39,685 kr</v>
      </c>
      <c r="O29" s="29" t="str">
        <f t="array" ref="O29">INDEX('SIBOR Fixin'!B:B,MATCH(DATE(MID(C29,1,4),MID(C29,6,2),MID(C29,9,2)),'SIBOR Fixin'!A:A,1))</f>
        <v>2.13</v>
      </c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</row>
    <row r="30">
      <c r="A30" s="23" t="s">
        <v>293</v>
      </c>
      <c r="B30" s="1" t="s">
        <v>314</v>
      </c>
      <c r="C30" s="34" t="s">
        <v>341</v>
      </c>
      <c r="D30" s="37" t="s">
        <v>342</v>
      </c>
      <c r="E30" s="32">
        <v>9000000.0</v>
      </c>
      <c r="F30" s="35">
        <v>93600.0</v>
      </c>
      <c r="G30" s="27">
        <v>2.654926217E9</v>
      </c>
      <c r="H30" s="36" t="str">
        <f>"A116"</f>
        <v>A116</v>
      </c>
      <c r="I30" s="36" t="str">
        <f>"FSB 2654926217"</f>
        <v>FSB 2654926217</v>
      </c>
      <c r="J30" s="21"/>
      <c r="K30" s="23">
        <v>2005.0</v>
      </c>
      <c r="L30" s="28" t="str">
        <f t="shared" si="1"/>
        <v>2/3/2005</v>
      </c>
      <c r="M30" s="28" t="str">
        <f t="shared" si="2"/>
        <v>5/3/2005</v>
      </c>
      <c r="N30" s="24" t="str">
        <f t="shared" si="3"/>
        <v>64,525 kr</v>
      </c>
      <c r="O30" s="29" t="str">
        <f t="array" ref="O30">INDEX('SIBOR Fixin'!B:B,MATCH(DATE(MID(C30,1,4),MID(C30,6,2),MID(C30,9,2)),'SIBOR Fixin'!A:A,1))</f>
        <v>2.1</v>
      </c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</row>
    <row r="31">
      <c r="A31" s="23" t="s">
        <v>293</v>
      </c>
      <c r="B31" s="1" t="s">
        <v>296</v>
      </c>
      <c r="C31" s="34" t="s">
        <v>341</v>
      </c>
      <c r="D31" s="23">
        <v>5.61</v>
      </c>
      <c r="E31" s="32">
        <v>1.0E7</v>
      </c>
      <c r="F31" s="35">
        <v>140250.0</v>
      </c>
      <c r="G31" s="30">
        <v>2.65492635727502E9</v>
      </c>
      <c r="H31" s="36" t="str">
        <f>"A115"</f>
        <v>A115</v>
      </c>
      <c r="I31" s="36" t="str">
        <f>"FSB 2654926357"</f>
        <v>FSB 2654926357</v>
      </c>
      <c r="J31" s="21"/>
      <c r="K31" s="23">
        <v>2005.0</v>
      </c>
      <c r="L31" s="28" t="str">
        <f t="shared" si="1"/>
        <v>2/3/2005</v>
      </c>
      <c r="M31" s="28" t="str">
        <f t="shared" si="2"/>
        <v>5/3/2005</v>
      </c>
      <c r="N31" s="24" t="str">
        <f t="shared" si="3"/>
        <v>71,694 kr</v>
      </c>
      <c r="O31" s="29" t="str">
        <f t="array" ref="O31">INDEX('SIBOR Fixin'!B:B,MATCH(DATE(MID(C31,1,4),MID(C31,6,2),MID(C31,9,2)),'SIBOR Fixin'!A:A,1))</f>
        <v>2.1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</row>
    <row r="32">
      <c r="A32" s="23" t="s">
        <v>298</v>
      </c>
      <c r="B32" s="1" t="s">
        <v>299</v>
      </c>
      <c r="C32" s="34" t="s">
        <v>343</v>
      </c>
      <c r="D32" s="36"/>
      <c r="E32" s="32">
        <v>5300000.0</v>
      </c>
      <c r="F32" s="35">
        <v>8825.0</v>
      </c>
      <c r="G32" s="38">
        <v>2.750270155E9</v>
      </c>
      <c r="H32" s="36" t="str">
        <f>"A62"</f>
        <v>A62</v>
      </c>
      <c r="I32" s="36" t="str">
        <f>"Ny lån"</f>
        <v>Ny lån</v>
      </c>
      <c r="J32" s="21"/>
      <c r="K32" s="23">
        <v>2005.0</v>
      </c>
      <c r="L32" s="28" t="str">
        <f t="shared" si="1"/>
        <v>2/16/2005</v>
      </c>
      <c r="M32" s="28" t="str">
        <f t="shared" si="2"/>
        <v>3/8/2005</v>
      </c>
      <c r="N32" s="24" t="str">
        <f t="shared" si="3"/>
        <v>8,539 kr</v>
      </c>
      <c r="O32" s="29" t="str">
        <f t="array" ref="O32">INDEX('SIBOR Fixin'!B:B,MATCH(DATE(MID(C32,1,4),MID(C32,6,2),MID(C32,9,2)),'SIBOR Fixin'!A:A,1))</f>
        <v>2.1</v>
      </c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</row>
    <row r="33">
      <c r="A33" s="23" t="s">
        <v>298</v>
      </c>
      <c r="B33" s="1" t="s">
        <v>299</v>
      </c>
      <c r="C33" s="34" t="s">
        <v>344</v>
      </c>
      <c r="D33" s="25">
        <v>2.607</v>
      </c>
      <c r="E33" s="32">
        <v>6600000.0</v>
      </c>
      <c r="F33" s="35">
        <v>46839.0</v>
      </c>
      <c r="G33" s="38">
        <v>2.750270155E9</v>
      </c>
      <c r="H33" s="36" t="str">
        <f>"A157"</f>
        <v>A157</v>
      </c>
      <c r="I33" s="9"/>
      <c r="J33" s="21"/>
      <c r="K33" s="23">
        <v>2005.0</v>
      </c>
      <c r="L33" s="28" t="str">
        <f t="shared" si="1"/>
        <v>3/8/2005</v>
      </c>
      <c r="M33" s="28" t="str">
        <f t="shared" si="2"/>
        <v>6/15/2005</v>
      </c>
      <c r="N33" s="24" t="str">
        <f t="shared" si="3"/>
        <v>52,635 kr</v>
      </c>
      <c r="O33" s="29" t="str">
        <f t="array" ref="O33">INDEX('SIBOR Fixin'!B:B,MATCH(DATE(MID(C33,1,4),MID(C33,6,2),MID(C33,9,2)),'SIBOR Fixin'!A:A,1))</f>
        <v>2.1</v>
      </c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</row>
    <row r="34">
      <c r="A34" s="23" t="s">
        <v>293</v>
      </c>
      <c r="B34" s="1" t="s">
        <v>314</v>
      </c>
      <c r="C34" s="34" t="s">
        <v>345</v>
      </c>
      <c r="D34" s="37" t="s">
        <v>342</v>
      </c>
      <c r="E34" s="32">
        <v>9000000.0</v>
      </c>
      <c r="F34" s="35">
        <v>93600.0</v>
      </c>
      <c r="G34" s="27">
        <v>2.654926217E9</v>
      </c>
      <c r="H34" s="36" t="str">
        <f>"A205"</f>
        <v>A205</v>
      </c>
      <c r="I34" s="36" t="str">
        <f>"Spintab 2654926217"</f>
        <v>Spintab 2654926217</v>
      </c>
      <c r="J34" s="21"/>
      <c r="K34" s="23">
        <v>2005.0</v>
      </c>
      <c r="L34" s="28" t="str">
        <f t="shared" si="1"/>
        <v>5/3/2005</v>
      </c>
      <c r="M34" s="28" t="str">
        <f t="shared" si="2"/>
        <v>8/3/2005</v>
      </c>
      <c r="N34" s="24" t="str">
        <f t="shared" si="3"/>
        <v>66,700 kr</v>
      </c>
      <c r="O34" s="29" t="str">
        <f t="array" ref="O34">INDEX('SIBOR Fixin'!B:B,MATCH(DATE(MID(C34,1,4),MID(C34,6,2),MID(C34,9,2)),'SIBOR Fixin'!A:A,1))</f>
        <v>2.1</v>
      </c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</row>
    <row r="35">
      <c r="A35" s="23" t="s">
        <v>293</v>
      </c>
      <c r="B35" s="1" t="s">
        <v>296</v>
      </c>
      <c r="C35" s="34" t="s">
        <v>345</v>
      </c>
      <c r="D35" s="23">
        <v>5.61</v>
      </c>
      <c r="E35" s="32">
        <v>1.0E7</v>
      </c>
      <c r="F35" s="35">
        <v>140250.0</v>
      </c>
      <c r="G35" s="30">
        <v>2.65492635727502E9</v>
      </c>
      <c r="H35" s="36" t="str">
        <f>"A204"</f>
        <v>A204</v>
      </c>
      <c r="I35" s="36" t="str">
        <f>"Sprintab 2654926357"</f>
        <v>Sprintab 2654926357</v>
      </c>
      <c r="J35" s="21"/>
      <c r="K35" s="23">
        <v>2005.0</v>
      </c>
      <c r="L35" s="28" t="str">
        <f t="shared" si="1"/>
        <v>5/3/2005</v>
      </c>
      <c r="M35" s="28" t="str">
        <f t="shared" si="2"/>
        <v>8/3/2005</v>
      </c>
      <c r="N35" s="24" t="str">
        <f t="shared" si="3"/>
        <v>74,111 kr</v>
      </c>
      <c r="O35" s="29" t="str">
        <f t="array" ref="O35">INDEX('SIBOR Fixin'!B:B,MATCH(DATE(MID(C35,1,4),MID(C35,6,2),MID(C35,9,2)),'SIBOR Fixin'!A:A,1))</f>
        <v>2.1</v>
      </c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</row>
    <row r="36">
      <c r="A36" s="23" t="s">
        <v>298</v>
      </c>
      <c r="B36" s="1" t="s">
        <v>299</v>
      </c>
      <c r="C36" s="34" t="s">
        <v>346</v>
      </c>
      <c r="D36" s="25">
        <v>2.351</v>
      </c>
      <c r="E36" s="32">
        <v>6600000.0</v>
      </c>
      <c r="F36" s="35">
        <v>38792.0</v>
      </c>
      <c r="G36" s="38">
        <v>2.750270155E9</v>
      </c>
      <c r="H36" s="36" t="str">
        <f>"A245"</f>
        <v>A245</v>
      </c>
      <c r="I36" s="9"/>
      <c r="J36" s="21"/>
      <c r="K36" s="23">
        <v>2005.0</v>
      </c>
      <c r="L36" s="28" t="str">
        <f t="shared" si="1"/>
        <v>6/15/2005</v>
      </c>
      <c r="M36" s="28" t="str">
        <f t="shared" si="2"/>
        <v>9/15/2005</v>
      </c>
      <c r="N36" s="24" t="str">
        <f t="shared" si="3"/>
        <v>48,239 kr</v>
      </c>
      <c r="O36" s="29" t="str">
        <f t="array" ref="O36">INDEX('SIBOR Fixin'!B:B,MATCH(DATE(MID(C36,1,4),MID(C36,6,2),MID(C36,9,2)),'SIBOR Fixin'!A:A,1))</f>
        <v>2.06</v>
      </c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</row>
    <row r="37">
      <c r="A37" s="23" t="s">
        <v>293</v>
      </c>
      <c r="B37" s="1" t="s">
        <v>314</v>
      </c>
      <c r="C37" s="34" t="s">
        <v>347</v>
      </c>
      <c r="D37" s="37" t="s">
        <v>342</v>
      </c>
      <c r="E37" s="32">
        <v>9000000.0</v>
      </c>
      <c r="F37" s="39">
        <v>50960.0</v>
      </c>
      <c r="G37" s="27">
        <v>2.654926217E9</v>
      </c>
      <c r="H37" s="36" t="str">
        <f>"A299"</f>
        <v>A299</v>
      </c>
      <c r="I37" s="36" t="str">
        <f>"Spintab 2654926217"</f>
        <v>Spintab 2654926217</v>
      </c>
      <c r="J37" s="21"/>
      <c r="K37" s="23">
        <v>2005.0</v>
      </c>
      <c r="L37" s="28" t="str">
        <f t="shared" si="1"/>
        <v>8/3/2005</v>
      </c>
      <c r="M37" s="28" t="str">
        <f t="shared" si="2"/>
        <v>9/21/2005</v>
      </c>
      <c r="N37" s="24" t="str">
        <f t="shared" si="3"/>
        <v>29,608 kr</v>
      </c>
      <c r="O37" s="29" t="str">
        <f t="array" ref="O37">INDEX('SIBOR Fixin'!B:B,MATCH(DATE(MID(C37,1,4),MID(C37,6,2),MID(C37,9,2)),'SIBOR Fixin'!A:A,1))</f>
        <v>1.617</v>
      </c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</row>
    <row r="38">
      <c r="A38" s="23" t="s">
        <v>293</v>
      </c>
      <c r="B38" s="1" t="s">
        <v>296</v>
      </c>
      <c r="C38" s="34" t="s">
        <v>348</v>
      </c>
      <c r="D38" s="23">
        <v>5.61</v>
      </c>
      <c r="E38" s="32">
        <v>1.0E7</v>
      </c>
      <c r="F38" s="35">
        <v>140250.0</v>
      </c>
      <c r="G38" s="30">
        <v>2.65492635727502E9</v>
      </c>
      <c r="H38" s="36" t="str">
        <f>"A300"</f>
        <v>A300</v>
      </c>
      <c r="I38" s="36" t="str">
        <f>"Spintab 2654926357"</f>
        <v>Spintab 2654926357</v>
      </c>
      <c r="J38" s="21"/>
      <c r="K38" s="23">
        <v>2005.0</v>
      </c>
      <c r="L38" s="28" t="str">
        <f t="shared" si="1"/>
        <v>8/3/2005</v>
      </c>
      <c r="M38" s="28" t="str">
        <f t="shared" si="2"/>
        <v>11/3/2005</v>
      </c>
      <c r="N38" s="24" t="str">
        <f t="shared" si="3"/>
        <v>61,768 kr</v>
      </c>
      <c r="O38" s="29" t="str">
        <f t="array" ref="O38">INDEX('SIBOR Fixin'!B:B,MATCH(DATE(MID(C38,1,4),MID(C38,6,2),MID(C38,9,2)),'SIBOR Fixin'!A:A,1))</f>
        <v>1.617</v>
      </c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</row>
    <row r="39">
      <c r="A39" s="23" t="s">
        <v>298</v>
      </c>
      <c r="B39" s="1" t="s">
        <v>299</v>
      </c>
      <c r="C39" s="34" t="s">
        <v>349</v>
      </c>
      <c r="D39" s="37" t="s">
        <v>350</v>
      </c>
      <c r="E39" s="32">
        <v>6600000.0</v>
      </c>
      <c r="F39" s="35">
        <v>31169.0</v>
      </c>
      <c r="G39" s="38">
        <v>2.750270155E9</v>
      </c>
      <c r="H39" s="36" t="str">
        <f>"A335"</f>
        <v>A335</v>
      </c>
      <c r="I39" s="36" t="str">
        <f>"Spintab 2750270155"</f>
        <v>Spintab 2750270155</v>
      </c>
      <c r="J39" s="21"/>
      <c r="K39" s="23">
        <v>2005.0</v>
      </c>
      <c r="L39" s="28" t="str">
        <f t="shared" si="1"/>
        <v>9/15/2005</v>
      </c>
      <c r="M39" s="28" t="str">
        <f t="shared" si="2"/>
        <v>12/15/2005</v>
      </c>
      <c r="N39" s="24" t="str">
        <f t="shared" si="3"/>
        <v>40,457 kr</v>
      </c>
      <c r="O39" s="29" t="str">
        <f t="array" ref="O39">INDEX('SIBOR Fixin'!B:B,MATCH(DATE(MID(C39,1,4),MID(C39,6,2),MID(C39,9,2)),'SIBOR Fixin'!A:A,1))</f>
        <v>1.625</v>
      </c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</row>
    <row r="40">
      <c r="A40" s="23" t="s">
        <v>293</v>
      </c>
      <c r="B40" s="1" t="s">
        <v>351</v>
      </c>
      <c r="C40" s="34" t="s">
        <v>352</v>
      </c>
      <c r="D40" s="37" t="s">
        <v>353</v>
      </c>
      <c r="E40" s="32">
        <v>9000000.0</v>
      </c>
      <c r="F40" s="39">
        <v>29520.0</v>
      </c>
      <c r="G40" s="27">
        <v>2.654926217E9</v>
      </c>
      <c r="H40" s="36" t="str">
        <f>"A299"</f>
        <v>A299</v>
      </c>
      <c r="I40" s="36"/>
      <c r="J40" s="21"/>
      <c r="K40" s="23">
        <v>2005.0</v>
      </c>
      <c r="L40" s="28" t="str">
        <f t="shared" si="1"/>
        <v>9/22/2005</v>
      </c>
      <c r="M40" s="28" t="str">
        <f t="shared" si="2"/>
        <v>11/3/2005</v>
      </c>
      <c r="N40" s="24" t="str">
        <f t="shared" si="3"/>
        <v>25,410 kr</v>
      </c>
      <c r="O40" s="29" t="str">
        <f t="array" ref="O40">INDEX('SIBOR Fixin'!B:B,MATCH(DATE(MID(C40,1,4),MID(C40,6,2),MID(C40,9,2)),'SIBOR Fixin'!A:A,1))</f>
        <v>1.62</v>
      </c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</row>
    <row r="41">
      <c r="A41" s="23" t="s">
        <v>293</v>
      </c>
      <c r="B41" s="1" t="s">
        <v>351</v>
      </c>
      <c r="C41" s="23" t="s">
        <v>354</v>
      </c>
      <c r="D41" s="23">
        <v>2.88</v>
      </c>
      <c r="E41" s="32">
        <v>9000000.0</v>
      </c>
      <c r="F41" s="32">
        <v>64800.0</v>
      </c>
      <c r="G41" s="27">
        <v>2.654926217E9</v>
      </c>
      <c r="H41" s="23" t="s">
        <v>274</v>
      </c>
      <c r="I41" s="21"/>
      <c r="J41" s="21"/>
      <c r="K41" s="23">
        <v>2005.0</v>
      </c>
      <c r="L41" s="28" t="str">
        <f t="shared" si="1"/>
        <v>11/3/2005</v>
      </c>
      <c r="M41" s="28" t="str">
        <f t="shared" si="2"/>
        <v>2/3/2006</v>
      </c>
      <c r="N41" s="24" t="str">
        <f t="shared" si="3"/>
        <v>55,660 kr</v>
      </c>
      <c r="O41" s="29" t="str">
        <f t="array" ref="O41">INDEX('SIBOR Fixin'!B:B,MATCH(DATE(MID(C41,1,4),MID(C41,6,2),MID(C41,9,2)),'SIBOR Fixin'!A:A,1))</f>
        <v>1.62</v>
      </c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</row>
    <row r="42">
      <c r="A42" s="23" t="s">
        <v>293</v>
      </c>
      <c r="B42" s="1" t="s">
        <v>296</v>
      </c>
      <c r="C42" s="23" t="s">
        <v>354</v>
      </c>
      <c r="D42" s="23">
        <v>5.61</v>
      </c>
      <c r="E42" s="32">
        <v>1.0E7</v>
      </c>
      <c r="F42" s="24">
        <v>140250.0</v>
      </c>
      <c r="G42" s="30">
        <v>2.65492635727502E9</v>
      </c>
      <c r="H42" s="23" t="s">
        <v>355</v>
      </c>
      <c r="I42" s="23"/>
      <c r="J42" s="21"/>
      <c r="K42" s="23">
        <v>2005.0</v>
      </c>
      <c r="L42" s="28" t="str">
        <f t="shared" si="1"/>
        <v>11/3/2005</v>
      </c>
      <c r="M42" s="28" t="str">
        <f t="shared" si="2"/>
        <v>2/3/2006</v>
      </c>
      <c r="N42" s="24" t="str">
        <f t="shared" si="3"/>
        <v>61,844 kr</v>
      </c>
      <c r="O42" s="29" t="str">
        <f t="array" ref="O42">INDEX('SIBOR Fixin'!B:B,MATCH(DATE(MID(C42,1,4),MID(C42,6,2),MID(C42,9,2)),'SIBOR Fixin'!A:A,1))</f>
        <v>1.62</v>
      </c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</row>
    <row r="43">
      <c r="A43" s="23" t="s">
        <v>298</v>
      </c>
      <c r="B43" s="1" t="s">
        <v>299</v>
      </c>
      <c r="C43" s="23" t="s">
        <v>356</v>
      </c>
      <c r="D43" s="23">
        <v>2.098</v>
      </c>
      <c r="E43" s="32">
        <v>5300000.0</v>
      </c>
      <c r="F43" s="24">
        <v>34617.0</v>
      </c>
      <c r="G43" s="38">
        <v>2.750270155E9</v>
      </c>
      <c r="H43" s="23" t="s">
        <v>276</v>
      </c>
      <c r="I43" s="21"/>
      <c r="J43" s="21"/>
      <c r="K43" s="23">
        <v>2005.0</v>
      </c>
      <c r="L43" s="28" t="str">
        <f t="shared" si="1"/>
        <v>12/15/2005</v>
      </c>
      <c r="M43" s="28" t="str">
        <f t="shared" si="2"/>
        <v>3/15/2006</v>
      </c>
      <c r="N43" s="24" t="str">
        <f t="shared" si="3"/>
        <v>32,264 kr</v>
      </c>
      <c r="O43" s="29" t="str">
        <f t="array" ref="O43">INDEX('SIBOR Fixin'!B:B,MATCH(DATE(MID(C43,1,4),MID(C43,6,2),MID(C43,9,2)),'SIBOR Fixin'!A:A,1))</f>
        <v>1.635</v>
      </c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</row>
    <row r="44">
      <c r="A44" s="23" t="s">
        <v>293</v>
      </c>
      <c r="B44" s="1" t="s">
        <v>351</v>
      </c>
      <c r="C44" s="23" t="s">
        <v>357</v>
      </c>
      <c r="D44" s="23">
        <v>2.88</v>
      </c>
      <c r="E44" s="32">
        <v>9000000.0</v>
      </c>
      <c r="F44" s="24">
        <v>64800.0</v>
      </c>
      <c r="G44" s="27">
        <v>2.654926217E9</v>
      </c>
      <c r="H44" s="23" t="s">
        <v>358</v>
      </c>
      <c r="I44" s="21"/>
      <c r="J44" s="21"/>
      <c r="K44" s="23">
        <v>2006.0</v>
      </c>
      <c r="L44" s="28" t="str">
        <f t="shared" si="1"/>
        <v>2/3/2006</v>
      </c>
      <c r="M44" s="28" t="str">
        <f t="shared" si="2"/>
        <v>5/3/2006</v>
      </c>
      <c r="N44" s="24" t="str">
        <f t="shared" si="3"/>
        <v>59,408 kr</v>
      </c>
      <c r="O44" s="29" t="str">
        <f t="array" ref="O44">INDEX('SIBOR Fixin'!B:B,MATCH(DATE(MID(C44,1,4),MID(C44,6,2),MID(C44,9,2)),'SIBOR Fixin'!A:A,1))</f>
        <v>1.87</v>
      </c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</row>
    <row r="45">
      <c r="A45" s="23" t="s">
        <v>293</v>
      </c>
      <c r="B45" s="1" t="s">
        <v>296</v>
      </c>
      <c r="C45" s="23" t="s">
        <v>357</v>
      </c>
      <c r="D45" s="23">
        <v>5.61</v>
      </c>
      <c r="E45" s="32">
        <v>1.0E7</v>
      </c>
      <c r="F45" s="24">
        <v>140250.0</v>
      </c>
      <c r="G45" s="30">
        <v>2.65492635727502E9</v>
      </c>
      <c r="H45" s="23" t="s">
        <v>359</v>
      </c>
      <c r="I45" s="23"/>
      <c r="J45" s="21"/>
      <c r="K45" s="23">
        <v>2006.0</v>
      </c>
      <c r="L45" s="28" t="str">
        <f t="shared" si="1"/>
        <v>2/3/2006</v>
      </c>
      <c r="M45" s="28" t="str">
        <f t="shared" si="2"/>
        <v>5/3/2006</v>
      </c>
      <c r="N45" s="24" t="str">
        <f t="shared" si="3"/>
        <v>66,008 kr</v>
      </c>
      <c r="O45" s="29" t="str">
        <f t="array" ref="O45">INDEX('SIBOR Fixin'!B:B,MATCH(DATE(MID(C45,1,4),MID(C45,6,2),MID(C45,9,2)),'SIBOR Fixin'!A:A,1))</f>
        <v>1.87</v>
      </c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</row>
    <row r="46">
      <c r="A46" s="23" t="s">
        <v>298</v>
      </c>
      <c r="B46" s="1" t="s">
        <v>299</v>
      </c>
      <c r="C46" s="23" t="s">
        <v>360</v>
      </c>
      <c r="D46" s="23">
        <v>2.483</v>
      </c>
      <c r="E46" s="32">
        <v>5300000.0</v>
      </c>
      <c r="F46" s="24">
        <v>32899.0</v>
      </c>
      <c r="G46" s="38">
        <v>2.750270155E9</v>
      </c>
      <c r="H46" s="23" t="s">
        <v>361</v>
      </c>
      <c r="I46" s="21"/>
      <c r="J46" s="21"/>
      <c r="K46" s="23">
        <v>2006.0</v>
      </c>
      <c r="L46" s="28" t="str">
        <f t="shared" si="1"/>
        <v>3/15/2006</v>
      </c>
      <c r="M46" s="28" t="str">
        <f t="shared" si="2"/>
        <v>6/15/2006</v>
      </c>
      <c r="N46" s="24" t="str">
        <f t="shared" si="3"/>
        <v>39,590 kr</v>
      </c>
      <c r="O46" s="29" t="str">
        <f t="array" ref="O46">INDEX('SIBOR Fixin'!B:B,MATCH(DATE(MID(C46,1,4),MID(C46,6,2),MID(C46,9,2)),'SIBOR Fixin'!A:A,1))</f>
        <v>2.123</v>
      </c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>
      <c r="A47" s="23" t="s">
        <v>293</v>
      </c>
      <c r="B47" s="1" t="s">
        <v>351</v>
      </c>
      <c r="C47" s="23" t="s">
        <v>362</v>
      </c>
      <c r="D47" s="23">
        <v>2.88</v>
      </c>
      <c r="E47" s="32">
        <v>9000000.0</v>
      </c>
      <c r="F47" s="24">
        <v>64800.0</v>
      </c>
      <c r="G47" s="27">
        <v>2.654926217E9</v>
      </c>
      <c r="H47" s="23" t="s">
        <v>363</v>
      </c>
      <c r="I47" s="23"/>
      <c r="J47" s="21"/>
      <c r="K47" s="23">
        <v>2006.0</v>
      </c>
      <c r="L47" s="28" t="str">
        <f t="shared" si="1"/>
        <v>5/3/2006</v>
      </c>
      <c r="M47" s="28" t="str">
        <f t="shared" si="2"/>
        <v>8/3/2006</v>
      </c>
      <c r="N47" s="24" t="str">
        <f t="shared" si="3"/>
        <v>67,390 kr</v>
      </c>
      <c r="O47" s="29" t="str">
        <f t="array" ref="O47">INDEX('SIBOR Fixin'!B:B,MATCH(DATE(MID(C47,1,4),MID(C47,6,2),MID(C47,9,2)),'SIBOR Fixin'!A:A,1))</f>
        <v>2.13</v>
      </c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</row>
    <row r="48">
      <c r="A48" s="23" t="s">
        <v>293</v>
      </c>
      <c r="B48" s="1" t="s">
        <v>296</v>
      </c>
      <c r="C48" s="23" t="s">
        <v>362</v>
      </c>
      <c r="D48" s="23">
        <v>5.61</v>
      </c>
      <c r="E48" s="32">
        <v>1.0E7</v>
      </c>
      <c r="F48" s="24">
        <v>140250.0</v>
      </c>
      <c r="G48" s="30">
        <v>2.65492635727502E9</v>
      </c>
      <c r="H48" s="23" t="s">
        <v>364</v>
      </c>
      <c r="I48" s="23"/>
      <c r="J48" s="21"/>
      <c r="K48" s="23">
        <v>2006.0</v>
      </c>
      <c r="L48" s="28" t="str">
        <f t="shared" si="1"/>
        <v>5/3/2006</v>
      </c>
      <c r="M48" s="28" t="str">
        <f t="shared" si="2"/>
        <v>8/3/2006</v>
      </c>
      <c r="N48" s="24" t="str">
        <f t="shared" si="3"/>
        <v>74,878 kr</v>
      </c>
      <c r="O48" s="29" t="str">
        <f t="array" ref="O48">INDEX('SIBOR Fixin'!B:B,MATCH(DATE(MID(C48,1,4),MID(C48,6,2),MID(C48,9,2)),'SIBOR Fixin'!A:A,1))</f>
        <v>2.13</v>
      </c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</row>
    <row r="49">
      <c r="A49" s="23" t="s">
        <v>298</v>
      </c>
      <c r="B49" s="1" t="s">
        <v>299</v>
      </c>
      <c r="C49" s="23" t="s">
        <v>365</v>
      </c>
      <c r="D49" s="23">
        <v>2.71</v>
      </c>
      <c r="E49" s="32">
        <v>5300000.0</v>
      </c>
      <c r="F49" s="24">
        <v>35908.0</v>
      </c>
      <c r="G49" s="38">
        <v>2.750270155E9</v>
      </c>
      <c r="H49" s="23" t="s">
        <v>366</v>
      </c>
      <c r="I49" s="21"/>
      <c r="J49" s="21"/>
      <c r="K49" s="23">
        <v>2006.0</v>
      </c>
      <c r="L49" s="28" t="str">
        <f t="shared" si="1"/>
        <v>6/15/2006</v>
      </c>
      <c r="M49" s="28" t="str">
        <f t="shared" si="2"/>
        <v>9/15/2006</v>
      </c>
      <c r="N49" s="24" t="str">
        <f t="shared" si="3"/>
        <v>42,191 kr</v>
      </c>
      <c r="O49" s="29" t="str">
        <f t="array" ref="O49">INDEX('SIBOR Fixin'!B:B,MATCH(DATE(MID(C49,1,4),MID(C49,6,2),MID(C49,9,2)),'SIBOR Fixin'!A:A,1))</f>
        <v>2.315</v>
      </c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</row>
    <row r="50">
      <c r="A50" s="23" t="s">
        <v>293</v>
      </c>
      <c r="B50" s="1" t="s">
        <v>296</v>
      </c>
      <c r="C50" s="23" t="s">
        <v>367</v>
      </c>
      <c r="D50" s="23">
        <v>5.61</v>
      </c>
      <c r="E50" s="32">
        <v>1.0E7</v>
      </c>
      <c r="F50" s="24">
        <v>52983.0</v>
      </c>
      <c r="G50" s="30">
        <v>2.65492635727502E9</v>
      </c>
      <c r="H50" s="23" t="s">
        <v>368</v>
      </c>
      <c r="I50" s="23"/>
      <c r="J50" s="21"/>
      <c r="K50" s="23">
        <v>2006.0</v>
      </c>
      <c r="L50" s="28" t="str">
        <f t="shared" si="1"/>
        <v>8/3/2006</v>
      </c>
      <c r="M50" s="28" t="str">
        <f t="shared" si="2"/>
        <v>9/6/2006</v>
      </c>
      <c r="N50" s="24" t="str">
        <f t="shared" si="3"/>
        <v>30,222 kr</v>
      </c>
      <c r="O50" s="29" t="str">
        <f t="array" ref="O50">INDEX('SIBOR Fixin'!B:B,MATCH(DATE(MID(C50,1,4),MID(C50,6,2),MID(C50,9,2)),'SIBOR Fixin'!A:A,1))</f>
        <v>2.4</v>
      </c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</row>
    <row r="51">
      <c r="A51" s="23" t="s">
        <v>293</v>
      </c>
      <c r="B51" s="1" t="s">
        <v>351</v>
      </c>
      <c r="C51" s="23" t="s">
        <v>369</v>
      </c>
      <c r="D51" s="23">
        <v>2.88</v>
      </c>
      <c r="E51" s="32">
        <v>9000000.0</v>
      </c>
      <c r="F51" s="24">
        <v>64800.0</v>
      </c>
      <c r="G51" s="27">
        <v>2.654926217E9</v>
      </c>
      <c r="H51" s="23" t="s">
        <v>370</v>
      </c>
      <c r="I51" s="23"/>
      <c r="J51" s="21"/>
      <c r="K51" s="23">
        <v>2006.0</v>
      </c>
      <c r="L51" s="28" t="str">
        <f t="shared" si="1"/>
        <v>8/3/2006</v>
      </c>
      <c r="M51" s="28" t="str">
        <f t="shared" si="2"/>
        <v>11/3/2006</v>
      </c>
      <c r="N51" s="24" t="str">
        <f t="shared" si="3"/>
        <v>73,600 kr</v>
      </c>
      <c r="O51" s="29" t="str">
        <f t="array" ref="O51">INDEX('SIBOR Fixin'!B:B,MATCH(DATE(MID(C51,1,4),MID(C51,6,2),MID(C51,9,2)),'SIBOR Fixin'!A:A,1))</f>
        <v>2.4</v>
      </c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</row>
    <row r="52">
      <c r="A52" s="23" t="s">
        <v>293</v>
      </c>
      <c r="B52" s="1" t="s">
        <v>296</v>
      </c>
      <c r="C52" s="23" t="s">
        <v>371</v>
      </c>
      <c r="D52" s="23">
        <v>4.21</v>
      </c>
      <c r="E52" s="32">
        <v>7000000.0</v>
      </c>
      <c r="F52" s="24">
        <v>71219.0</v>
      </c>
      <c r="G52" s="40">
        <v>2.753452487E9</v>
      </c>
      <c r="H52" s="23" t="s">
        <v>372</v>
      </c>
      <c r="I52" s="23"/>
      <c r="J52" s="21"/>
      <c r="K52" s="23">
        <v>2006.0</v>
      </c>
      <c r="L52" s="28" t="str">
        <f t="shared" si="1"/>
        <v>9/7/2006</v>
      </c>
      <c r="M52" s="28" t="str">
        <f t="shared" si="2"/>
        <v>12/3/2006</v>
      </c>
      <c r="N52" s="24" t="str">
        <f t="shared" si="3"/>
        <v>58,363 kr</v>
      </c>
      <c r="O52" s="29" t="str">
        <f t="array" ref="O52">INDEX('SIBOR Fixin'!B:B,MATCH(DATE(MID(C52,1,4),MID(C52,6,2),MID(C52,9,2)),'SIBOR Fixin'!A:A,1))</f>
        <v>2.65</v>
      </c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</row>
    <row r="53">
      <c r="A53" s="23" t="s">
        <v>293</v>
      </c>
      <c r="B53" s="23" t="s">
        <v>373</v>
      </c>
      <c r="C53" s="23" t="s">
        <v>371</v>
      </c>
      <c r="D53" s="23">
        <v>3.76</v>
      </c>
      <c r="E53" s="32">
        <v>2000000.0</v>
      </c>
      <c r="F53" s="24">
        <v>18173.0</v>
      </c>
      <c r="G53" s="41">
        <v>2.753452602E9</v>
      </c>
      <c r="H53" s="23" t="s">
        <v>374</v>
      </c>
      <c r="I53" s="23"/>
      <c r="J53" s="21"/>
      <c r="K53" s="23">
        <v>2006.0</v>
      </c>
      <c r="L53" s="28" t="str">
        <f t="shared" si="1"/>
        <v>9/7/2006</v>
      </c>
      <c r="M53" s="28" t="str">
        <f t="shared" si="2"/>
        <v>12/3/2006</v>
      </c>
      <c r="N53" s="24" t="str">
        <f t="shared" si="3"/>
        <v>16,675 kr</v>
      </c>
      <c r="O53" s="29" t="str">
        <f t="array" ref="O53">INDEX('SIBOR Fixin'!B:B,MATCH(DATE(MID(C53,1,4),MID(C53,6,2),MID(C53,9,2)),'SIBOR Fixin'!A:A,1))</f>
        <v>2.65</v>
      </c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</row>
    <row r="54">
      <c r="A54" s="23" t="s">
        <v>298</v>
      </c>
      <c r="B54" s="1" t="s">
        <v>375</v>
      </c>
      <c r="C54" s="23" t="s">
        <v>376</v>
      </c>
      <c r="D54" s="23">
        <v>3.036</v>
      </c>
      <c r="E54" s="32">
        <v>1000000.0</v>
      </c>
      <c r="F54" s="24">
        <v>8265.0</v>
      </c>
      <c r="G54" s="30">
        <v>2.65492635727502E9</v>
      </c>
      <c r="H54" s="23" t="s">
        <v>368</v>
      </c>
      <c r="I54" s="23"/>
      <c r="J54" s="21"/>
      <c r="K54" s="23">
        <v>2006.0</v>
      </c>
      <c r="L54" s="28" t="str">
        <f t="shared" si="1"/>
        <v>9/7/2006</v>
      </c>
      <c r="M54" s="28" t="str">
        <f t="shared" si="2"/>
        <v>12/15/2006</v>
      </c>
      <c r="N54" s="24" t="str">
        <f t="shared" si="3"/>
        <v>9,488 kr</v>
      </c>
      <c r="O54" s="29" t="str">
        <f t="array" ref="O54">INDEX('SIBOR Fixin'!B:B,MATCH(DATE(MID(C54,1,4),MID(C54,6,2),MID(C54,9,2)),'SIBOR Fixin'!A:A,1))</f>
        <v>2.65</v>
      </c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</row>
    <row r="55">
      <c r="A55" s="23" t="s">
        <v>298</v>
      </c>
      <c r="B55" s="1" t="s">
        <v>299</v>
      </c>
      <c r="C55" s="23" t="s">
        <v>377</v>
      </c>
      <c r="D55" s="23">
        <v>3.056</v>
      </c>
      <c r="E55" s="32">
        <v>5300000.0</v>
      </c>
      <c r="F55" s="24">
        <v>40492.0</v>
      </c>
      <c r="G55" s="38">
        <v>2.750270155E9</v>
      </c>
      <c r="H55" s="23" t="s">
        <v>378</v>
      </c>
      <c r="I55" s="21"/>
      <c r="J55" s="21"/>
      <c r="K55" s="23">
        <v>2006.0</v>
      </c>
      <c r="L55" s="28" t="str">
        <f t="shared" si="1"/>
        <v>9/15/2006</v>
      </c>
      <c r="M55" s="28" t="str">
        <f t="shared" si="2"/>
        <v>12/15/2006</v>
      </c>
      <c r="N55" s="24" t="str">
        <f t="shared" si="3"/>
        <v>46,220 kr</v>
      </c>
      <c r="O55" s="29" t="str">
        <f t="array" ref="O55">INDEX('SIBOR Fixin'!B:B,MATCH(DATE(MID(C55,1,4),MID(C55,6,2),MID(C55,9,2)),'SIBOR Fixin'!A:A,1))</f>
        <v>2.65</v>
      </c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</row>
    <row r="56">
      <c r="A56" s="23" t="s">
        <v>293</v>
      </c>
      <c r="B56" s="1" t="s">
        <v>351</v>
      </c>
      <c r="C56" s="23" t="s">
        <v>379</v>
      </c>
      <c r="D56" s="1">
        <v>2.88</v>
      </c>
      <c r="E56" s="32">
        <v>9000000.0</v>
      </c>
      <c r="F56" s="24">
        <v>64800.0</v>
      </c>
      <c r="G56" s="27">
        <v>2.654926217E9</v>
      </c>
      <c r="H56" s="23" t="s">
        <v>380</v>
      </c>
      <c r="I56" s="23" t="s">
        <v>381</v>
      </c>
      <c r="J56" s="23"/>
      <c r="K56" s="21" t="str">
        <f t="shared" ref="K56:K90" si="4">VALUE(MID(C56,1,4))</f>
        <v>2006</v>
      </c>
      <c r="L56" s="28" t="str">
        <f t="shared" si="1"/>
        <v>11/3/2006</v>
      </c>
      <c r="M56" s="28" t="str">
        <f t="shared" si="2"/>
        <v>2/3/2007</v>
      </c>
      <c r="N56" s="24" t="str">
        <f t="shared" si="3"/>
        <v>84,755 kr</v>
      </c>
      <c r="O56" s="29" t="str">
        <f t="array" ref="O56">INDEX('SIBOR Fixin'!B:B,MATCH(DATE(MID(C56,1,4),MID(C56,6,2),MID(C56,9,2)),'SIBOR Fixin'!A:A,1))</f>
        <v>2.885</v>
      </c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</row>
    <row r="57">
      <c r="A57" s="23" t="s">
        <v>293</v>
      </c>
      <c r="B57" s="23" t="s">
        <v>296</v>
      </c>
      <c r="C57" s="23" t="s">
        <v>382</v>
      </c>
      <c r="D57" s="1">
        <v>4.21</v>
      </c>
      <c r="E57" s="32">
        <v>7000000.0</v>
      </c>
      <c r="F57" s="24">
        <v>73675.0</v>
      </c>
      <c r="G57" s="40">
        <v>2.753452487E9</v>
      </c>
      <c r="H57" s="23" t="s">
        <v>275</v>
      </c>
      <c r="I57" s="23" t="s">
        <v>383</v>
      </c>
      <c r="J57" s="23"/>
      <c r="K57" s="21" t="str">
        <f t="shared" si="4"/>
        <v>2006</v>
      </c>
      <c r="L57" s="28" t="str">
        <f t="shared" si="1"/>
        <v>12/3/2006</v>
      </c>
      <c r="M57" s="28" t="str">
        <f t="shared" si="2"/>
        <v>3/3/2007</v>
      </c>
      <c r="N57" s="24" t="str">
        <f t="shared" si="3"/>
        <v>64,628 kr</v>
      </c>
      <c r="O57" s="29" t="str">
        <f t="array" ref="O57">INDEX('SIBOR Fixin'!B:B,MATCH(DATE(MID(C57,1,4),MID(C57,6,2),MID(C57,9,2)),'SIBOR Fixin'!A:A,1))</f>
        <v>2.893</v>
      </c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</row>
    <row r="58">
      <c r="A58" s="23" t="s">
        <v>293</v>
      </c>
      <c r="B58" s="23" t="s">
        <v>373</v>
      </c>
      <c r="C58" s="23" t="s">
        <v>382</v>
      </c>
      <c r="D58" s="1">
        <v>3.76</v>
      </c>
      <c r="E58" s="32">
        <v>2000000.0</v>
      </c>
      <c r="F58" s="24">
        <v>18800.0</v>
      </c>
      <c r="G58" s="41">
        <v>2.753452602E9</v>
      </c>
      <c r="H58" s="23" t="s">
        <v>384</v>
      </c>
      <c r="I58" s="23" t="s">
        <v>385</v>
      </c>
      <c r="J58" s="23"/>
      <c r="K58" s="21" t="str">
        <f t="shared" si="4"/>
        <v>2006</v>
      </c>
      <c r="L58" s="28" t="str">
        <f t="shared" si="1"/>
        <v>12/3/2006</v>
      </c>
      <c r="M58" s="28" t="str">
        <f t="shared" si="2"/>
        <v>3/3/2007</v>
      </c>
      <c r="N58" s="24" t="str">
        <f t="shared" si="3"/>
        <v>18,465 kr</v>
      </c>
      <c r="O58" s="29" t="str">
        <f t="array" ref="O58">INDEX('SIBOR Fixin'!B:B,MATCH(DATE(MID(C58,1,4),MID(C58,6,2),MID(C58,9,2)),'SIBOR Fixin'!A:A,1))</f>
        <v>2.893</v>
      </c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</row>
    <row r="59">
      <c r="A59" s="23" t="s">
        <v>298</v>
      </c>
      <c r="B59" s="1" t="s">
        <v>375</v>
      </c>
      <c r="C59" s="1" t="s">
        <v>386</v>
      </c>
      <c r="D59" s="1">
        <v>3.423</v>
      </c>
      <c r="E59" s="32">
        <v>1000000.0</v>
      </c>
      <c r="F59" s="24">
        <v>8558.0</v>
      </c>
      <c r="G59" s="30">
        <v>2.65492635727502E9</v>
      </c>
      <c r="H59" s="23" t="s">
        <v>387</v>
      </c>
      <c r="I59" s="23" t="s">
        <v>388</v>
      </c>
      <c r="J59" s="23"/>
      <c r="K59" s="21" t="str">
        <f t="shared" si="4"/>
        <v>2006</v>
      </c>
      <c r="L59" s="28" t="str">
        <f t="shared" si="1"/>
        <v>12/15/2006</v>
      </c>
      <c r="M59" s="28" t="str">
        <f t="shared" si="2"/>
        <v>3/15/2007</v>
      </c>
      <c r="N59" s="24" t="str">
        <f t="shared" si="3"/>
        <v>9,788 kr</v>
      </c>
      <c r="O59" s="29" t="str">
        <f t="array" ref="O59">INDEX('SIBOR Fixin'!B:B,MATCH(DATE(MID(C59,1,4),MID(C59,6,2),MID(C59,9,2)),'SIBOR Fixin'!A:A,1))</f>
        <v>3.115</v>
      </c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</row>
    <row r="60">
      <c r="A60" s="23" t="s">
        <v>298</v>
      </c>
      <c r="B60" s="1" t="s">
        <v>299</v>
      </c>
      <c r="C60" s="1" t="s">
        <v>386</v>
      </c>
      <c r="D60" s="1">
        <v>3.423</v>
      </c>
      <c r="E60" s="32">
        <v>5300000.0</v>
      </c>
      <c r="F60" s="24">
        <v>45355.0</v>
      </c>
      <c r="G60" s="38">
        <v>2.750270155E9</v>
      </c>
      <c r="H60" s="23" t="s">
        <v>389</v>
      </c>
      <c r="I60" s="23" t="s">
        <v>390</v>
      </c>
      <c r="J60" s="23"/>
      <c r="K60" s="21" t="str">
        <f t="shared" si="4"/>
        <v>2006</v>
      </c>
      <c r="L60" s="28" t="str">
        <f t="shared" si="1"/>
        <v>12/15/2006</v>
      </c>
      <c r="M60" s="28" t="str">
        <f t="shared" si="2"/>
        <v>3/15/2007</v>
      </c>
      <c r="N60" s="24" t="str">
        <f t="shared" si="3"/>
        <v>51,874 kr</v>
      </c>
      <c r="O60" s="29" t="str">
        <f t="array" ref="O60">INDEX('SIBOR Fixin'!B:B,MATCH(DATE(MID(C60,1,4),MID(C60,6,2),MID(C60,9,2)),'SIBOR Fixin'!A:A,1))</f>
        <v>3.115</v>
      </c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</row>
    <row r="61">
      <c r="A61" s="23" t="s">
        <v>293</v>
      </c>
      <c r="B61" s="1" t="s">
        <v>351</v>
      </c>
      <c r="C61" s="23" t="s">
        <v>391</v>
      </c>
      <c r="D61" s="1">
        <v>2.88</v>
      </c>
      <c r="E61" s="32">
        <v>9000000.0</v>
      </c>
      <c r="F61" s="24">
        <v>64800.0</v>
      </c>
      <c r="G61" s="27">
        <v>2.654926217E9</v>
      </c>
      <c r="H61" s="23" t="s">
        <v>325</v>
      </c>
      <c r="I61" s="23" t="s">
        <v>381</v>
      </c>
      <c r="J61" s="23"/>
      <c r="K61" s="21" t="str">
        <f t="shared" si="4"/>
        <v>2007</v>
      </c>
      <c r="L61" s="28" t="str">
        <f t="shared" si="1"/>
        <v>2/3/2007</v>
      </c>
      <c r="M61" s="28" t="str">
        <f t="shared" si="2"/>
        <v>5/3/2007</v>
      </c>
      <c r="N61" s="24" t="str">
        <f t="shared" si="3"/>
        <v>87,888 kr</v>
      </c>
      <c r="O61" s="29" t="str">
        <f t="array" ref="O61">INDEX('SIBOR Fixin'!B:B,MATCH(DATE(MID(C61,1,4),MID(C61,6,2),MID(C61,9,2)),'SIBOR Fixin'!A:A,1))</f>
        <v>3.15</v>
      </c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</row>
    <row r="62">
      <c r="A62" s="23" t="s">
        <v>293</v>
      </c>
      <c r="B62" s="23" t="s">
        <v>296</v>
      </c>
      <c r="C62" s="23" t="s">
        <v>392</v>
      </c>
      <c r="D62" s="1">
        <v>4.21</v>
      </c>
      <c r="E62" s="32">
        <v>7000000.0</v>
      </c>
      <c r="F62" s="24">
        <v>73675.0</v>
      </c>
      <c r="G62" s="40">
        <v>2.753452487E9</v>
      </c>
      <c r="H62" s="23" t="s">
        <v>393</v>
      </c>
      <c r="I62" s="21"/>
      <c r="J62" s="23"/>
      <c r="K62" s="21" t="str">
        <f t="shared" si="4"/>
        <v>2007</v>
      </c>
      <c r="L62" s="28" t="str">
        <f t="shared" si="1"/>
        <v>3/3/2007</v>
      </c>
      <c r="M62" s="28" t="str">
        <f t="shared" si="2"/>
        <v>6/3/2007</v>
      </c>
      <c r="N62" s="24" t="str">
        <f t="shared" si="3"/>
        <v>75,133 kr</v>
      </c>
      <c r="O62" s="29" t="str">
        <f t="array" ref="O62">INDEX('SIBOR Fixin'!B:B,MATCH(DATE(MID(C62,1,4),MID(C62,6,2),MID(C62,9,2)),'SIBOR Fixin'!A:A,1))</f>
        <v>3.4</v>
      </c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</row>
    <row r="63">
      <c r="A63" s="23" t="s">
        <v>293</v>
      </c>
      <c r="B63" s="23" t="s">
        <v>373</v>
      </c>
      <c r="C63" s="23" t="s">
        <v>392</v>
      </c>
      <c r="D63" s="1">
        <v>3.76</v>
      </c>
      <c r="E63" s="32">
        <v>2000000.0</v>
      </c>
      <c r="F63" s="24">
        <v>18800.0</v>
      </c>
      <c r="G63" s="41">
        <v>2.753452602E9</v>
      </c>
      <c r="H63" s="23" t="s">
        <v>393</v>
      </c>
      <c r="I63" s="21"/>
      <c r="J63" s="23"/>
      <c r="K63" s="21" t="str">
        <f t="shared" si="4"/>
        <v>2007</v>
      </c>
      <c r="L63" s="28" t="str">
        <f t="shared" si="1"/>
        <v>3/3/2007</v>
      </c>
      <c r="M63" s="28" t="str">
        <f t="shared" si="2"/>
        <v>6/3/2007</v>
      </c>
      <c r="N63" s="24" t="str">
        <f t="shared" si="3"/>
        <v>21,467 kr</v>
      </c>
      <c r="O63" s="29" t="str">
        <f t="array" ref="O63">INDEX('SIBOR Fixin'!B:B,MATCH(DATE(MID(C63,1,4),MID(C63,6,2),MID(C63,9,2)),'SIBOR Fixin'!A:A,1))</f>
        <v>3.4</v>
      </c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</row>
    <row r="64">
      <c r="A64" s="23" t="s">
        <v>298</v>
      </c>
      <c r="B64" s="1" t="s">
        <v>375</v>
      </c>
      <c r="C64" s="23" t="s">
        <v>394</v>
      </c>
      <c r="D64" s="1">
        <v>3.709</v>
      </c>
      <c r="E64" s="32">
        <v>1000000.0</v>
      </c>
      <c r="F64" s="24">
        <v>9273.0</v>
      </c>
      <c r="G64" s="30">
        <v>2.65492635727502E9</v>
      </c>
      <c r="H64" s="23" t="s">
        <v>395</v>
      </c>
      <c r="I64" s="21"/>
      <c r="J64" s="23"/>
      <c r="K64" s="21" t="str">
        <f t="shared" si="4"/>
        <v>2007</v>
      </c>
      <c r="L64" s="28" t="str">
        <f t="shared" si="1"/>
        <v>3/15/2007</v>
      </c>
      <c r="M64" s="28" t="str">
        <f t="shared" si="2"/>
        <v>6/15/2007</v>
      </c>
      <c r="N64" s="24" t="str">
        <f t="shared" si="3"/>
        <v>10,733 kr</v>
      </c>
      <c r="O64" s="29" t="str">
        <f t="array" ref="O64">INDEX('SIBOR Fixin'!B:B,MATCH(DATE(MID(C64,1,4),MID(C64,6,2),MID(C64,9,2)),'SIBOR Fixin'!A:A,1))</f>
        <v>3.4</v>
      </c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</row>
    <row r="65">
      <c r="A65" s="23" t="s">
        <v>298</v>
      </c>
      <c r="B65" s="1" t="s">
        <v>299</v>
      </c>
      <c r="C65" s="23" t="s">
        <v>394</v>
      </c>
      <c r="D65" s="1">
        <v>3.709</v>
      </c>
      <c r="E65" s="32">
        <v>5300000.0</v>
      </c>
      <c r="F65" s="24">
        <v>49144.0</v>
      </c>
      <c r="G65" s="38">
        <v>2.750270155E9</v>
      </c>
      <c r="H65" s="23" t="s">
        <v>395</v>
      </c>
      <c r="I65" s="21"/>
      <c r="J65" s="23"/>
      <c r="K65" s="21" t="str">
        <f t="shared" si="4"/>
        <v>2007</v>
      </c>
      <c r="L65" s="28" t="str">
        <f t="shared" si="1"/>
        <v>3/15/2007</v>
      </c>
      <c r="M65" s="28" t="str">
        <f t="shared" si="2"/>
        <v>6/15/2007</v>
      </c>
      <c r="N65" s="24" t="str">
        <f t="shared" si="3"/>
        <v>56,887 kr</v>
      </c>
      <c r="O65" s="29" t="str">
        <f t="array" ref="O65">INDEX('SIBOR Fixin'!B:B,MATCH(DATE(MID(C65,1,4),MID(C65,6,2),MID(C65,9,2)),'SIBOR Fixin'!A:A,1))</f>
        <v>3.4</v>
      </c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</row>
    <row r="66">
      <c r="A66" s="23" t="s">
        <v>293</v>
      </c>
      <c r="B66" s="1" t="s">
        <v>351</v>
      </c>
      <c r="C66" s="23" t="s">
        <v>396</v>
      </c>
      <c r="D66" s="1">
        <v>2.88</v>
      </c>
      <c r="E66" s="32">
        <v>9000000.0</v>
      </c>
      <c r="F66" s="24">
        <v>64800.0</v>
      </c>
      <c r="G66" s="27">
        <v>2.654926217E9</v>
      </c>
      <c r="H66" s="23" t="s">
        <v>397</v>
      </c>
      <c r="I66" s="23" t="s">
        <v>398</v>
      </c>
      <c r="J66" s="23"/>
      <c r="K66" s="21" t="str">
        <f t="shared" si="4"/>
        <v>2007</v>
      </c>
      <c r="L66" s="28" t="str">
        <f t="shared" si="1"/>
        <v>5/3/2007</v>
      </c>
      <c r="M66" s="28" t="str">
        <f t="shared" si="2"/>
        <v>8/3/2007</v>
      </c>
      <c r="N66" s="24" t="str">
        <f t="shared" si="3"/>
        <v>97,359 kr</v>
      </c>
      <c r="O66" s="29" t="str">
        <f t="array" ref="O66">INDEX('SIBOR Fixin'!B:B,MATCH(DATE(MID(C66,1,4),MID(C66,6,2),MID(C66,9,2)),'SIBOR Fixin'!A:A,1))</f>
        <v>3.433</v>
      </c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</row>
    <row r="67">
      <c r="A67" s="23" t="s">
        <v>293</v>
      </c>
      <c r="B67" s="23" t="s">
        <v>296</v>
      </c>
      <c r="C67" s="23" t="s">
        <v>399</v>
      </c>
      <c r="D67" s="1">
        <v>4.21</v>
      </c>
      <c r="E67" s="32">
        <v>7000000.0</v>
      </c>
      <c r="F67" s="24">
        <v>73675.0</v>
      </c>
      <c r="G67" s="40">
        <v>2.753452487E9</v>
      </c>
      <c r="H67" s="23" t="s">
        <v>400</v>
      </c>
      <c r="I67" s="23" t="s">
        <v>401</v>
      </c>
      <c r="J67" s="23"/>
      <c r="K67" s="21" t="str">
        <f t="shared" si="4"/>
        <v>2007</v>
      </c>
      <c r="L67" s="28" t="str">
        <f t="shared" si="1"/>
        <v>6/3/2007</v>
      </c>
      <c r="M67" s="28" t="str">
        <f t="shared" si="2"/>
        <v>9/3/2007</v>
      </c>
      <c r="N67" s="24" t="str">
        <f t="shared" si="3"/>
        <v>75,133 kr</v>
      </c>
      <c r="O67" s="29" t="str">
        <f t="array" ref="O67">INDEX('SIBOR Fixin'!B:B,MATCH(DATE(MID(C67,1,4),MID(C67,6,2),MID(C67,9,2)),'SIBOR Fixin'!A:A,1))</f>
        <v>3.4</v>
      </c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</row>
    <row r="68">
      <c r="A68" s="23" t="s">
        <v>293</v>
      </c>
      <c r="B68" s="23" t="s">
        <v>373</v>
      </c>
      <c r="C68" s="23" t="s">
        <v>399</v>
      </c>
      <c r="D68" s="1">
        <v>3.76</v>
      </c>
      <c r="E68" s="32">
        <v>2000000.0</v>
      </c>
      <c r="F68" s="24">
        <v>18800.0</v>
      </c>
      <c r="G68" s="41">
        <v>2.753452602E9</v>
      </c>
      <c r="H68" s="23" t="s">
        <v>400</v>
      </c>
      <c r="I68" s="23" t="s">
        <v>401</v>
      </c>
      <c r="J68" s="23"/>
      <c r="K68" s="21" t="str">
        <f t="shared" si="4"/>
        <v>2007</v>
      </c>
      <c r="L68" s="28" t="str">
        <f t="shared" si="1"/>
        <v>6/3/2007</v>
      </c>
      <c r="M68" s="28" t="str">
        <f t="shared" si="2"/>
        <v>9/3/2007</v>
      </c>
      <c r="N68" s="24" t="str">
        <f t="shared" si="3"/>
        <v>21,467 kr</v>
      </c>
      <c r="O68" s="29" t="str">
        <f t="array" ref="O68">INDEX('SIBOR Fixin'!B:B,MATCH(DATE(MID(C68,1,4),MID(C68,6,2),MID(C68,9,2)),'SIBOR Fixin'!A:A,1))</f>
        <v>3.4</v>
      </c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</row>
    <row r="69">
      <c r="A69" s="23" t="s">
        <v>298</v>
      </c>
      <c r="B69" s="1" t="s">
        <v>375</v>
      </c>
      <c r="C69" s="23" t="s">
        <v>402</v>
      </c>
      <c r="D69" s="1">
        <v>3.936</v>
      </c>
      <c r="E69" s="32">
        <v>1000000.0</v>
      </c>
      <c r="F69" s="24">
        <v>9840.0</v>
      </c>
      <c r="G69" s="30">
        <v>2.65492635727502E9</v>
      </c>
      <c r="H69" s="23" t="s">
        <v>403</v>
      </c>
      <c r="I69" s="23" t="s">
        <v>404</v>
      </c>
      <c r="J69" s="23"/>
      <c r="K69" s="21" t="str">
        <f t="shared" si="4"/>
        <v>2007</v>
      </c>
      <c r="L69" s="28" t="str">
        <f t="shared" si="1"/>
        <v>6/15/2007</v>
      </c>
      <c r="M69" s="28" t="str">
        <f t="shared" si="2"/>
        <v>9/15/2007</v>
      </c>
      <c r="N69" s="24" t="str">
        <f t="shared" si="3"/>
        <v>11,099 kr</v>
      </c>
      <c r="O69" s="29" t="str">
        <f t="array" ref="O69">INDEX('SIBOR Fixin'!B:B,MATCH(DATE(MID(C69,1,4),MID(C69,6,2),MID(C69,9,2)),'SIBOR Fixin'!A:A,1))</f>
        <v>3.543</v>
      </c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</row>
    <row r="70">
      <c r="A70" s="23" t="s">
        <v>298</v>
      </c>
      <c r="B70" s="1" t="s">
        <v>299</v>
      </c>
      <c r="C70" s="23" t="s">
        <v>402</v>
      </c>
      <c r="D70" s="1">
        <v>3.936</v>
      </c>
      <c r="E70" s="32">
        <v>5300000.0</v>
      </c>
      <c r="F70" s="24">
        <v>52152.0</v>
      </c>
      <c r="G70" s="38">
        <v>2.750270155E9</v>
      </c>
      <c r="H70" s="23" t="s">
        <v>403</v>
      </c>
      <c r="I70" s="23" t="s">
        <v>404</v>
      </c>
      <c r="J70" s="23"/>
      <c r="K70" s="21" t="str">
        <f t="shared" si="4"/>
        <v>2007</v>
      </c>
      <c r="L70" s="28" t="str">
        <f t="shared" si="1"/>
        <v>6/15/2007</v>
      </c>
      <c r="M70" s="28" t="str">
        <f t="shared" si="2"/>
        <v>9/15/2007</v>
      </c>
      <c r="N70" s="24" t="str">
        <f t="shared" si="3"/>
        <v>58,824 kr</v>
      </c>
      <c r="O70" s="29" t="str">
        <f t="array" ref="O70">INDEX('SIBOR Fixin'!B:B,MATCH(DATE(MID(C70,1,4),MID(C70,6,2),MID(C70,9,2)),'SIBOR Fixin'!A:A,1))</f>
        <v>3.543</v>
      </c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</row>
    <row r="71">
      <c r="A71" s="23" t="s">
        <v>293</v>
      </c>
      <c r="B71" s="1" t="s">
        <v>351</v>
      </c>
      <c r="C71" s="23" t="s">
        <v>405</v>
      </c>
      <c r="D71" s="1">
        <v>2.88</v>
      </c>
      <c r="E71" s="32">
        <v>9000000.0</v>
      </c>
      <c r="F71" s="24">
        <v>64800.0</v>
      </c>
      <c r="G71" s="27">
        <v>2.654926217E9</v>
      </c>
      <c r="H71" s="23" t="s">
        <v>406</v>
      </c>
      <c r="I71" s="23" t="s">
        <v>407</v>
      </c>
      <c r="J71" s="23"/>
      <c r="K71" s="21" t="str">
        <f t="shared" si="4"/>
        <v>2007</v>
      </c>
      <c r="L71" s="28" t="str">
        <f t="shared" si="1"/>
        <v>8/3/2007</v>
      </c>
      <c r="M71" s="28" t="str">
        <f t="shared" si="2"/>
        <v>11/3/2007</v>
      </c>
      <c r="N71" s="24" t="str">
        <f t="shared" si="3"/>
        <v>102,350 kr</v>
      </c>
      <c r="O71" s="29" t="str">
        <f t="array" ref="O71">INDEX('SIBOR Fixin'!B:B,MATCH(DATE(MID(C71,1,4),MID(C71,6,2),MID(C71,9,2)),'SIBOR Fixin'!A:A,1))</f>
        <v>3.65</v>
      </c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</row>
    <row r="72">
      <c r="A72" s="23" t="s">
        <v>293</v>
      </c>
      <c r="B72" s="23" t="s">
        <v>296</v>
      </c>
      <c r="C72" s="23" t="s">
        <v>408</v>
      </c>
      <c r="D72" s="1">
        <v>4.21</v>
      </c>
      <c r="E72" s="32">
        <v>7000000.0</v>
      </c>
      <c r="F72" s="24">
        <v>73675.0</v>
      </c>
      <c r="G72" s="40">
        <v>2.753452487E9</v>
      </c>
      <c r="H72" s="23" t="s">
        <v>409</v>
      </c>
      <c r="I72" s="23" t="s">
        <v>410</v>
      </c>
      <c r="J72" s="23"/>
      <c r="K72" s="21" t="str">
        <f t="shared" si="4"/>
        <v>2007</v>
      </c>
      <c r="L72" s="28" t="str">
        <f t="shared" si="1"/>
        <v>9/3/2007</v>
      </c>
      <c r="M72" s="28" t="str">
        <f t="shared" si="2"/>
        <v>12/3/2007</v>
      </c>
      <c r="N72" s="24" t="str">
        <f t="shared" si="3"/>
        <v>78,740 kr</v>
      </c>
      <c r="O72" s="29" t="str">
        <f t="array" ref="O72">INDEX('SIBOR Fixin'!B:B,MATCH(DATE(MID(C72,1,4),MID(C72,6,2),MID(C72,9,2)),'SIBOR Fixin'!A:A,1))</f>
        <v>3.65</v>
      </c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</row>
    <row r="73">
      <c r="A73" s="23" t="s">
        <v>293</v>
      </c>
      <c r="B73" s="23" t="s">
        <v>373</v>
      </c>
      <c r="C73" s="23" t="s">
        <v>408</v>
      </c>
      <c r="D73" s="1">
        <v>3.76</v>
      </c>
      <c r="E73" s="32">
        <v>2000000.0</v>
      </c>
      <c r="F73" s="24">
        <v>18800.0</v>
      </c>
      <c r="G73" s="41">
        <v>2.753452602E9</v>
      </c>
      <c r="H73" s="23" t="s">
        <v>409</v>
      </c>
      <c r="I73" s="23" t="s">
        <v>410</v>
      </c>
      <c r="J73" s="23"/>
      <c r="K73" s="21" t="str">
        <f t="shared" si="4"/>
        <v>2007</v>
      </c>
      <c r="L73" s="28" t="str">
        <f t="shared" si="1"/>
        <v>9/3/2007</v>
      </c>
      <c r="M73" s="28" t="str">
        <f t="shared" si="2"/>
        <v>12/3/2007</v>
      </c>
      <c r="N73" s="24" t="str">
        <f t="shared" si="3"/>
        <v>22,497 kr</v>
      </c>
      <c r="O73" s="29" t="str">
        <f t="array" ref="O73">INDEX('SIBOR Fixin'!B:B,MATCH(DATE(MID(C73,1,4),MID(C73,6,2),MID(C73,9,2)),'SIBOR Fixin'!A:A,1))</f>
        <v>3.65</v>
      </c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</row>
    <row r="74">
      <c r="A74" s="23" t="s">
        <v>298</v>
      </c>
      <c r="B74" s="1" t="s">
        <v>375</v>
      </c>
      <c r="C74" s="23" t="s">
        <v>411</v>
      </c>
      <c r="D74" s="1">
        <v>4.578</v>
      </c>
      <c r="E74" s="32">
        <v>1000000.0</v>
      </c>
      <c r="F74" s="24">
        <v>11445.0</v>
      </c>
      <c r="G74" s="30">
        <v>2.65492635727502E9</v>
      </c>
      <c r="H74" s="23" t="s">
        <v>412</v>
      </c>
      <c r="I74" s="23" t="s">
        <v>262</v>
      </c>
      <c r="J74" s="23"/>
      <c r="K74" s="21" t="str">
        <f t="shared" si="4"/>
        <v>2007</v>
      </c>
      <c r="L74" s="28" t="str">
        <f t="shared" si="1"/>
        <v>9/15/2007</v>
      </c>
      <c r="M74" s="28" t="str">
        <f t="shared" si="2"/>
        <v>12/15/2007</v>
      </c>
      <c r="N74" s="24" t="str">
        <f t="shared" si="3"/>
        <v>12,108 kr</v>
      </c>
      <c r="O74" s="29" t="str">
        <f t="array" ref="O74">INDEX('SIBOR Fixin'!B:B,MATCH(DATE(MID(C74,1,4),MID(C74,6,2),MID(C74,9,2)),'SIBOR Fixin'!A:A,1))</f>
        <v>3.99</v>
      </c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</row>
    <row r="75">
      <c r="A75" s="23" t="s">
        <v>298</v>
      </c>
      <c r="B75" s="1" t="s">
        <v>299</v>
      </c>
      <c r="C75" s="23" t="s">
        <v>411</v>
      </c>
      <c r="D75" s="1">
        <v>4.578</v>
      </c>
      <c r="E75" s="32">
        <v>5300000.0</v>
      </c>
      <c r="F75" s="24">
        <v>60659.0</v>
      </c>
      <c r="G75" s="38">
        <v>2.750270155E9</v>
      </c>
      <c r="H75" s="23" t="s">
        <v>412</v>
      </c>
      <c r="I75" s="23" t="s">
        <v>262</v>
      </c>
      <c r="J75" s="23"/>
      <c r="K75" s="21" t="str">
        <f t="shared" si="4"/>
        <v>2007</v>
      </c>
      <c r="L75" s="28" t="str">
        <f t="shared" si="1"/>
        <v>9/15/2007</v>
      </c>
      <c r="M75" s="28" t="str">
        <f t="shared" si="2"/>
        <v>12/15/2007</v>
      </c>
      <c r="N75" s="24" t="str">
        <f t="shared" si="3"/>
        <v>64,173 kr</v>
      </c>
      <c r="O75" s="29" t="str">
        <f t="array" ref="O75">INDEX('SIBOR Fixin'!B:B,MATCH(DATE(MID(C75,1,4),MID(C75,6,2),MID(C75,9,2)),'SIBOR Fixin'!A:A,1))</f>
        <v>3.99</v>
      </c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</row>
    <row r="76">
      <c r="A76" s="23" t="s">
        <v>293</v>
      </c>
      <c r="B76" s="1" t="s">
        <v>351</v>
      </c>
      <c r="C76" s="23" t="s">
        <v>413</v>
      </c>
      <c r="D76" s="23">
        <v>2.88</v>
      </c>
      <c r="E76" s="24">
        <v>9000000.0</v>
      </c>
      <c r="F76" s="24">
        <v>64800.0</v>
      </c>
      <c r="G76" s="27">
        <v>2.654926217E9</v>
      </c>
      <c r="H76" s="23" t="s">
        <v>274</v>
      </c>
      <c r="I76" s="23">
        <v>2.654926217E9</v>
      </c>
      <c r="J76" s="23"/>
      <c r="K76" s="21" t="str">
        <f t="shared" si="4"/>
        <v>2007</v>
      </c>
      <c r="L76" s="28" t="str">
        <f t="shared" si="1"/>
        <v>11/3/2007</v>
      </c>
      <c r="M76" s="28" t="str">
        <f t="shared" si="2"/>
        <v>2/3/2008</v>
      </c>
      <c r="N76" s="24" t="str">
        <f t="shared" si="3"/>
        <v>113,919 kr</v>
      </c>
      <c r="O76" s="29" t="str">
        <f t="array" ref="O76">INDEX('SIBOR Fixin'!B:B,MATCH(DATE(MID(C76,1,4),MID(C76,6,2),MID(C76,9,2)),'SIBOR Fixin'!A:A,1))</f>
        <v>4.153</v>
      </c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</row>
    <row r="77">
      <c r="A77" s="23" t="s">
        <v>293</v>
      </c>
      <c r="B77" s="23" t="s">
        <v>296</v>
      </c>
      <c r="C77" s="23" t="s">
        <v>414</v>
      </c>
      <c r="D77" s="23">
        <v>4.21</v>
      </c>
      <c r="E77" s="24">
        <v>7000000.0</v>
      </c>
      <c r="F77" s="24">
        <v>73675.0</v>
      </c>
      <c r="G77" s="40">
        <v>2.753452487E9</v>
      </c>
      <c r="H77" s="23" t="s">
        <v>275</v>
      </c>
      <c r="I77" s="23">
        <v>2.75345248727534E9</v>
      </c>
      <c r="J77" s="21"/>
      <c r="K77" s="21" t="str">
        <f t="shared" si="4"/>
        <v>2007</v>
      </c>
      <c r="L77" s="28" t="str">
        <f t="shared" si="1"/>
        <v>12/3/2007</v>
      </c>
      <c r="M77" s="28" t="str">
        <f t="shared" si="2"/>
        <v>3/3/2008</v>
      </c>
      <c r="N77" s="24" t="str">
        <f t="shared" si="3"/>
        <v>89,711 kr</v>
      </c>
      <c r="O77" s="29" t="str">
        <f t="array" ref="O77">INDEX('SIBOR Fixin'!B:B,MATCH(DATE(MID(C77,1,4),MID(C77,6,2),MID(C77,9,2)),'SIBOR Fixin'!A:A,1))</f>
        <v>4.27</v>
      </c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</row>
    <row r="78">
      <c r="A78" s="23" t="s">
        <v>293</v>
      </c>
      <c r="B78" s="23" t="s">
        <v>373</v>
      </c>
      <c r="C78" s="23" t="s">
        <v>414</v>
      </c>
      <c r="D78" s="23">
        <v>3.76</v>
      </c>
      <c r="E78" s="24">
        <v>2000000.0</v>
      </c>
      <c r="F78" s="24">
        <v>18800.0</v>
      </c>
      <c r="G78" s="41">
        <v>2.753452602E9</v>
      </c>
      <c r="H78" s="23" t="s">
        <v>275</v>
      </c>
      <c r="I78" s="23">
        <v>2.75345248727534E9</v>
      </c>
      <c r="J78" s="21"/>
      <c r="K78" s="21" t="str">
        <f t="shared" si="4"/>
        <v>2007</v>
      </c>
      <c r="L78" s="28" t="str">
        <f t="shared" si="1"/>
        <v>12/3/2007</v>
      </c>
      <c r="M78" s="28" t="str">
        <f t="shared" si="2"/>
        <v>3/3/2008</v>
      </c>
      <c r="N78" s="24" t="str">
        <f t="shared" si="3"/>
        <v>25,632 kr</v>
      </c>
      <c r="O78" s="29" t="str">
        <f t="array" ref="O78">INDEX('SIBOR Fixin'!B:B,MATCH(DATE(MID(C78,1,4),MID(C78,6,2),MID(C78,9,2)),'SIBOR Fixin'!A:A,1))</f>
        <v>4.27</v>
      </c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</row>
    <row r="79">
      <c r="A79" s="23" t="s">
        <v>298</v>
      </c>
      <c r="B79" s="1" t="s">
        <v>375</v>
      </c>
      <c r="C79" s="23" t="s">
        <v>415</v>
      </c>
      <c r="D79" s="23">
        <v>5.028</v>
      </c>
      <c r="E79" s="24">
        <v>1000000.0</v>
      </c>
      <c r="F79" s="24">
        <v>12570.0</v>
      </c>
      <c r="G79" s="30">
        <v>2.65492635727502E9</v>
      </c>
      <c r="H79" s="23" t="s">
        <v>276</v>
      </c>
      <c r="I79" s="23">
        <v>2.65492635727502E9</v>
      </c>
      <c r="J79" s="21"/>
      <c r="K79" s="21" t="str">
        <f t="shared" si="4"/>
        <v>2007</v>
      </c>
      <c r="L79" s="28" t="str">
        <f t="shared" si="1"/>
        <v>12/15/2007</v>
      </c>
      <c r="M79" s="28" t="str">
        <f t="shared" si="2"/>
        <v>3/15/2008</v>
      </c>
      <c r="N79" s="24" t="str">
        <f t="shared" si="3"/>
        <v>12,841 kr</v>
      </c>
      <c r="O79" s="29" t="str">
        <f t="array" ref="O79">INDEX('SIBOR Fixin'!B:B,MATCH(DATE(MID(C79,1,4),MID(C79,6,2),MID(C79,9,2)),'SIBOR Fixin'!A:A,1))</f>
        <v>4.28</v>
      </c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</row>
    <row r="80">
      <c r="A80" s="23" t="s">
        <v>298</v>
      </c>
      <c r="B80" s="1" t="s">
        <v>299</v>
      </c>
      <c r="C80" s="23" t="s">
        <v>415</v>
      </c>
      <c r="D80" s="23">
        <v>5.028</v>
      </c>
      <c r="E80" s="24">
        <v>5300000.0</v>
      </c>
      <c r="F80" s="24">
        <v>66621.0</v>
      </c>
      <c r="G80" s="38">
        <v>2.750270155E9</v>
      </c>
      <c r="H80" s="23" t="s">
        <v>276</v>
      </c>
      <c r="I80" s="23">
        <v>2.65492635727502E9</v>
      </c>
      <c r="J80" s="21"/>
      <c r="K80" s="21" t="str">
        <f t="shared" si="4"/>
        <v>2007</v>
      </c>
      <c r="L80" s="28" t="str">
        <f t="shared" si="1"/>
        <v>12/15/2007</v>
      </c>
      <c r="M80" s="28" t="str">
        <f t="shared" si="2"/>
        <v>3/15/2008</v>
      </c>
      <c r="N80" s="24" t="str">
        <f t="shared" si="3"/>
        <v>68,058 kr</v>
      </c>
      <c r="O80" s="29" t="str">
        <f t="array" ref="O80">INDEX('SIBOR Fixin'!B:B,MATCH(DATE(MID(C80,1,4),MID(C80,6,2),MID(C80,9,2)),'SIBOR Fixin'!A:A,1))</f>
        <v>4.28</v>
      </c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</row>
    <row r="81">
      <c r="A81" s="23" t="s">
        <v>293</v>
      </c>
      <c r="B81" s="1" t="s">
        <v>351</v>
      </c>
      <c r="C81" s="23" t="s">
        <v>416</v>
      </c>
      <c r="D81" s="23">
        <v>2.88</v>
      </c>
      <c r="E81" s="24">
        <v>9000000.0</v>
      </c>
      <c r="F81" s="24">
        <v>64800.0</v>
      </c>
      <c r="G81" s="27">
        <v>2.654926217E9</v>
      </c>
      <c r="H81" s="23" t="s">
        <v>248</v>
      </c>
      <c r="I81" s="23">
        <v>2.654926217E9</v>
      </c>
      <c r="J81" s="21"/>
      <c r="K81" s="21" t="str">
        <f t="shared" si="4"/>
        <v>2008</v>
      </c>
      <c r="L81" s="28" t="str">
        <f t="shared" si="1"/>
        <v>2/3/2008</v>
      </c>
      <c r="M81" s="28" t="str">
        <f t="shared" si="2"/>
        <v>5/3/2008</v>
      </c>
      <c r="N81" s="24" t="str">
        <f t="shared" si="3"/>
        <v>114,975 kr</v>
      </c>
      <c r="O81" s="29" t="str">
        <f t="array" ref="O81">INDEX('SIBOR Fixin'!B:B,MATCH(DATE(MID(C81,1,4),MID(C81,6,2),MID(C81,9,2)),'SIBOR Fixin'!A:A,1))</f>
        <v>4.31</v>
      </c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</row>
    <row r="82">
      <c r="A82" s="23" t="s">
        <v>293</v>
      </c>
      <c r="B82" s="23" t="s">
        <v>296</v>
      </c>
      <c r="C82" s="23" t="s">
        <v>417</v>
      </c>
      <c r="D82" s="23">
        <v>4.21</v>
      </c>
      <c r="E82" s="24">
        <v>7000000.0</v>
      </c>
      <c r="F82" s="24">
        <v>73675.0</v>
      </c>
      <c r="G82" s="40">
        <v>2.753452487E9</v>
      </c>
      <c r="H82" s="23" t="s">
        <v>249</v>
      </c>
      <c r="I82" s="23" t="s">
        <v>250</v>
      </c>
      <c r="J82" s="21"/>
      <c r="K82" s="21" t="str">
        <f t="shared" si="4"/>
        <v>2008</v>
      </c>
      <c r="L82" s="28" t="str">
        <f t="shared" si="1"/>
        <v>3/3/2008</v>
      </c>
      <c r="M82" s="28" t="str">
        <f t="shared" si="2"/>
        <v>6/3/2008</v>
      </c>
      <c r="N82" s="24" t="str">
        <f t="shared" si="3"/>
        <v>94,811 kr</v>
      </c>
      <c r="O82" s="29" t="str">
        <f t="array" ref="O82">INDEX('SIBOR Fixin'!B:B,MATCH(DATE(MID(C82,1,4),MID(C82,6,2),MID(C82,9,2)),'SIBOR Fixin'!A:A,1))</f>
        <v>4.5</v>
      </c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</row>
    <row r="83">
      <c r="A83" s="23" t="s">
        <v>293</v>
      </c>
      <c r="B83" s="23" t="s">
        <v>373</v>
      </c>
      <c r="C83" s="23" t="s">
        <v>417</v>
      </c>
      <c r="D83" s="23">
        <v>3.76</v>
      </c>
      <c r="E83" s="24">
        <v>2000000.0</v>
      </c>
      <c r="F83" s="24">
        <v>18800.0</v>
      </c>
      <c r="G83" s="41">
        <v>2.753452602E9</v>
      </c>
      <c r="H83" s="23" t="s">
        <v>249</v>
      </c>
      <c r="I83" s="23" t="s">
        <v>250</v>
      </c>
      <c r="J83" s="21"/>
      <c r="K83" s="21" t="str">
        <f t="shared" si="4"/>
        <v>2008</v>
      </c>
      <c r="L83" s="28" t="str">
        <f t="shared" si="1"/>
        <v>3/3/2008</v>
      </c>
      <c r="M83" s="28" t="str">
        <f t="shared" si="2"/>
        <v>6/3/2008</v>
      </c>
      <c r="N83" s="24" t="str">
        <f t="shared" si="3"/>
        <v>27,089 kr</v>
      </c>
      <c r="O83" s="29" t="str">
        <f t="array" ref="O83">INDEX('SIBOR Fixin'!B:B,MATCH(DATE(MID(C83,1,4),MID(C83,6,2),MID(C83,9,2)),'SIBOR Fixin'!A:A,1))</f>
        <v>4.5</v>
      </c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</row>
    <row r="84">
      <c r="A84" s="23" t="s">
        <v>298</v>
      </c>
      <c r="B84" s="1" t="s">
        <v>375</v>
      </c>
      <c r="C84" s="23" t="s">
        <v>418</v>
      </c>
      <c r="D84" s="23">
        <v>5.146</v>
      </c>
      <c r="E84" s="24">
        <v>1000000.0</v>
      </c>
      <c r="F84" s="24">
        <v>12865.0</v>
      </c>
      <c r="G84" s="30">
        <v>2.65492635727502E9</v>
      </c>
      <c r="H84" s="23" t="s">
        <v>251</v>
      </c>
      <c r="I84" s="23" t="s">
        <v>253</v>
      </c>
      <c r="J84" s="21"/>
      <c r="K84" s="21" t="str">
        <f t="shared" si="4"/>
        <v>2008</v>
      </c>
      <c r="L84" s="28" t="str">
        <f t="shared" si="1"/>
        <v>3/15/2008</v>
      </c>
      <c r="M84" s="28" t="str">
        <f t="shared" si="2"/>
        <v>6/15/2008</v>
      </c>
      <c r="N84" s="24" t="str">
        <f t="shared" si="3"/>
        <v>13,769 kr</v>
      </c>
      <c r="O84" s="29" t="str">
        <f t="array" ref="O84">INDEX('SIBOR Fixin'!B:B,MATCH(DATE(MID(C84,1,4),MID(C84,6,2),MID(C84,9,2)),'SIBOR Fixin'!A:A,1))</f>
        <v>4.588</v>
      </c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</row>
    <row r="85">
      <c r="A85" s="23" t="s">
        <v>298</v>
      </c>
      <c r="B85" s="1" t="s">
        <v>299</v>
      </c>
      <c r="C85" s="23" t="s">
        <v>418</v>
      </c>
      <c r="D85" s="23">
        <v>5.146</v>
      </c>
      <c r="E85" s="24">
        <v>5300000.0</v>
      </c>
      <c r="F85" s="24">
        <v>68185.0</v>
      </c>
      <c r="G85" s="38">
        <v>2.750270155E9</v>
      </c>
      <c r="H85" s="23" t="s">
        <v>251</v>
      </c>
      <c r="I85" s="23" t="s">
        <v>253</v>
      </c>
      <c r="J85" s="21"/>
      <c r="K85" s="21" t="str">
        <f t="shared" si="4"/>
        <v>2008</v>
      </c>
      <c r="L85" s="28" t="str">
        <f t="shared" si="1"/>
        <v>3/15/2008</v>
      </c>
      <c r="M85" s="28" t="str">
        <f t="shared" si="2"/>
        <v>6/15/2008</v>
      </c>
      <c r="N85" s="24" t="str">
        <f t="shared" si="3"/>
        <v>72,977 kr</v>
      </c>
      <c r="O85" s="29" t="str">
        <f t="array" ref="O85">INDEX('SIBOR Fixin'!B:B,MATCH(DATE(MID(C85,1,4),MID(C85,6,2),MID(C85,9,2)),'SIBOR Fixin'!A:A,1))</f>
        <v>4.588</v>
      </c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</row>
    <row r="86">
      <c r="A86" s="23" t="s">
        <v>293</v>
      </c>
      <c r="B86" s="1" t="s">
        <v>351</v>
      </c>
      <c r="C86" s="23" t="s">
        <v>419</v>
      </c>
      <c r="D86" s="23">
        <v>2.88</v>
      </c>
      <c r="E86" s="24">
        <v>9000000.0</v>
      </c>
      <c r="F86" s="24">
        <v>64800.0</v>
      </c>
      <c r="G86" s="27">
        <v>2.654926217E9</v>
      </c>
      <c r="H86" s="23" t="s">
        <v>258</v>
      </c>
      <c r="I86" s="23">
        <v>2.654926217E9</v>
      </c>
      <c r="J86" s="21"/>
      <c r="K86" s="21" t="str">
        <f t="shared" si="4"/>
        <v>2008</v>
      </c>
      <c r="L86" s="28" t="str">
        <f t="shared" si="1"/>
        <v>5/3/2008</v>
      </c>
      <c r="M86" s="28" t="str">
        <f t="shared" si="2"/>
        <v>8/3/2008</v>
      </c>
      <c r="N86" s="24" t="str">
        <f t="shared" si="3"/>
        <v>121,900 kr</v>
      </c>
      <c r="O86" s="29" t="str">
        <f t="array" ref="O86">INDEX('SIBOR Fixin'!B:B,MATCH(DATE(MID(C86,1,4),MID(C86,6,2),MID(C86,9,2)),'SIBOR Fixin'!A:A,1))</f>
        <v>4.5</v>
      </c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</row>
    <row r="87">
      <c r="A87" s="23" t="s">
        <v>293</v>
      </c>
      <c r="B87" s="23" t="s">
        <v>373</v>
      </c>
      <c r="C87" s="23" t="s">
        <v>420</v>
      </c>
      <c r="D87" s="23">
        <v>3.76</v>
      </c>
      <c r="E87" s="24">
        <v>2000000.0</v>
      </c>
      <c r="F87" s="24">
        <v>10862.0</v>
      </c>
      <c r="G87" s="41">
        <v>2.753452602E9</v>
      </c>
      <c r="H87" s="23" t="s">
        <v>256</v>
      </c>
      <c r="I87" s="21"/>
      <c r="J87" s="21"/>
      <c r="K87" s="21" t="str">
        <f t="shared" si="4"/>
        <v>2008</v>
      </c>
      <c r="L87" s="28" t="str">
        <f t="shared" si="1"/>
        <v>6/3/2008</v>
      </c>
      <c r="M87" s="28" t="str">
        <f t="shared" si="2"/>
        <v>7/25/2008</v>
      </c>
      <c r="N87" s="24" t="str">
        <f t="shared" si="3"/>
        <v>15,297 kr</v>
      </c>
      <c r="O87" s="29" t="str">
        <f t="array" ref="O87">INDEX('SIBOR Fixin'!B:B,MATCH(DATE(MID(C87,1,4),MID(C87,6,2),MID(C87,9,2)),'SIBOR Fixin'!A:A,1))</f>
        <v>4.495</v>
      </c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</row>
    <row r="88">
      <c r="A88" s="23" t="s">
        <v>293</v>
      </c>
      <c r="B88" s="23" t="s">
        <v>296</v>
      </c>
      <c r="C88" s="23" t="s">
        <v>421</v>
      </c>
      <c r="D88" s="23">
        <v>4.21</v>
      </c>
      <c r="E88" s="24">
        <v>7000000.0</v>
      </c>
      <c r="F88" s="24">
        <v>73675.0</v>
      </c>
      <c r="G88" s="40">
        <v>2.753452487E9</v>
      </c>
      <c r="H88" s="23" t="s">
        <v>259</v>
      </c>
      <c r="I88" s="23">
        <v>2.753452487E9</v>
      </c>
      <c r="J88" s="21"/>
      <c r="K88" s="21" t="str">
        <f t="shared" si="4"/>
        <v>2008</v>
      </c>
      <c r="L88" s="28" t="str">
        <f t="shared" si="1"/>
        <v>6/3/2008</v>
      </c>
      <c r="M88" s="28" t="str">
        <f t="shared" si="2"/>
        <v>9/3/2008</v>
      </c>
      <c r="N88" s="24" t="str">
        <f t="shared" si="3"/>
        <v>94,722 kr</v>
      </c>
      <c r="O88" s="29" t="str">
        <f t="array" ref="O88">INDEX('SIBOR Fixin'!B:B,MATCH(DATE(MID(C88,1,4),MID(C88,6,2),MID(C88,9,2)),'SIBOR Fixin'!A:A,1))</f>
        <v>4.495</v>
      </c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</row>
    <row r="89">
      <c r="A89" s="23" t="s">
        <v>298</v>
      </c>
      <c r="B89" s="1" t="s">
        <v>375</v>
      </c>
      <c r="C89" s="23" t="s">
        <v>422</v>
      </c>
      <c r="D89" s="23">
        <v>5.365</v>
      </c>
      <c r="E89" s="24">
        <v>1000000.0</v>
      </c>
      <c r="F89" s="24">
        <v>13413.0</v>
      </c>
      <c r="G89" s="30">
        <v>2.65492635727502E9</v>
      </c>
      <c r="H89" s="23" t="s">
        <v>260</v>
      </c>
      <c r="I89" s="23" t="s">
        <v>423</v>
      </c>
      <c r="J89" s="21"/>
      <c r="K89" s="21" t="str">
        <f t="shared" si="4"/>
        <v>2008</v>
      </c>
      <c r="L89" s="28" t="str">
        <f t="shared" si="1"/>
        <v>6/15/2008</v>
      </c>
      <c r="M89" s="28" t="str">
        <f t="shared" si="2"/>
        <v>9/15/2008</v>
      </c>
      <c r="N89" s="24" t="str">
        <f t="shared" si="3"/>
        <v>13,672 kr</v>
      </c>
      <c r="O89" s="29" t="str">
        <f t="array" ref="O89">INDEX('SIBOR Fixin'!B:B,MATCH(DATE(MID(C89,1,4),MID(C89,6,2),MID(C89,9,2)),'SIBOR Fixin'!A:A,1))</f>
        <v>4.55</v>
      </c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</row>
    <row r="90">
      <c r="A90" s="23" t="s">
        <v>298</v>
      </c>
      <c r="B90" s="1" t="s">
        <v>299</v>
      </c>
      <c r="C90" s="23" t="s">
        <v>422</v>
      </c>
      <c r="D90" s="23">
        <v>5.365</v>
      </c>
      <c r="E90" s="24">
        <v>5300000.0</v>
      </c>
      <c r="F90" s="24">
        <v>71086.0</v>
      </c>
      <c r="G90" s="38">
        <v>2.750270155E9</v>
      </c>
      <c r="H90" s="23" t="s">
        <v>260</v>
      </c>
      <c r="I90" s="23" t="s">
        <v>262</v>
      </c>
      <c r="J90" s="21"/>
      <c r="K90" s="21" t="str">
        <f t="shared" si="4"/>
        <v>2008</v>
      </c>
      <c r="L90" s="28" t="str">
        <f t="shared" si="1"/>
        <v>6/15/2008</v>
      </c>
      <c r="M90" s="28" t="str">
        <f t="shared" si="2"/>
        <v>9/15/2008</v>
      </c>
      <c r="N90" s="24" t="str">
        <f t="shared" si="3"/>
        <v>72,463 kr</v>
      </c>
      <c r="O90" s="29" t="str">
        <f t="array" ref="O90">INDEX('SIBOR Fixin'!B:B,MATCH(DATE(MID(C90,1,4),MID(C90,6,2),MID(C90,9,2)),'SIBOR Fixin'!A:A,1))</f>
        <v>4.55</v>
      </c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</row>
    <row r="91">
      <c r="A91" s="23" t="s">
        <v>298</v>
      </c>
      <c r="B91" s="23" t="s">
        <v>424</v>
      </c>
      <c r="C91" s="23" t="s">
        <v>425</v>
      </c>
      <c r="D91" s="23" t="s">
        <v>426</v>
      </c>
      <c r="E91" s="24">
        <v>2000000.0</v>
      </c>
      <c r="F91" s="24">
        <v>14915.0</v>
      </c>
      <c r="G91" s="41">
        <v>2.753452602E9</v>
      </c>
      <c r="H91" s="23" t="s">
        <v>263</v>
      </c>
      <c r="I91" s="23" t="s">
        <v>427</v>
      </c>
      <c r="J91" s="1">
        <v>3.757099639E9</v>
      </c>
      <c r="K91" s="23">
        <v>2008.0</v>
      </c>
      <c r="L91" s="28" t="str">
        <f t="shared" si="1"/>
        <v>7/25/2008</v>
      </c>
      <c r="M91" s="28" t="str">
        <f t="shared" si="2"/>
        <v>9/15/2008</v>
      </c>
      <c r="N91" s="24" t="str">
        <f t="shared" si="3"/>
        <v>15,860 kr</v>
      </c>
      <c r="O91" s="29" t="str">
        <f t="array" ref="O91">INDEX('SIBOR Fixin'!B:B,MATCH(DATE(MID(C91,1,4),MID(C91,6,2),MID(C91,9,2)),'SIBOR Fixin'!A:A,1))</f>
        <v>4.69</v>
      </c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</row>
    <row r="92">
      <c r="A92" s="23" t="s">
        <v>293</v>
      </c>
      <c r="B92" s="1" t="s">
        <v>351</v>
      </c>
      <c r="C92" s="23" t="s">
        <v>428</v>
      </c>
      <c r="D92" s="23">
        <v>2.88</v>
      </c>
      <c r="E92" s="24">
        <v>9000000.0</v>
      </c>
      <c r="F92" s="24">
        <v>64800.0</v>
      </c>
      <c r="G92" s="27">
        <v>2.654926217E9</v>
      </c>
      <c r="H92" s="23" t="s">
        <v>267</v>
      </c>
      <c r="I92" s="23">
        <v>2.654926217E9</v>
      </c>
      <c r="J92" s="21"/>
      <c r="K92" s="21" t="str">
        <f t="shared" ref="K92:K190" si="5">VALUE(MID(C92,1,4))</f>
        <v>2008</v>
      </c>
      <c r="L92" s="28" t="str">
        <f t="shared" si="1"/>
        <v>8/3/2008</v>
      </c>
      <c r="M92" s="28" t="str">
        <f t="shared" si="2"/>
        <v>11/3/2008</v>
      </c>
      <c r="N92" s="24" t="str">
        <f t="shared" si="3"/>
        <v>126,109 kr</v>
      </c>
      <c r="O92" s="29" t="str">
        <f t="array" ref="O92">INDEX('SIBOR Fixin'!B:B,MATCH(DATE(MID(C92,1,4),MID(C92,6,2),MID(C92,9,2)),'SIBOR Fixin'!A:A,1))</f>
        <v>4.683</v>
      </c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</row>
    <row r="93">
      <c r="A93" s="23" t="s">
        <v>293</v>
      </c>
      <c r="B93" s="23" t="s">
        <v>296</v>
      </c>
      <c r="C93" s="23" t="s">
        <v>429</v>
      </c>
      <c r="D93" s="23">
        <v>4.21</v>
      </c>
      <c r="E93" s="24">
        <v>7000000.0</v>
      </c>
      <c r="F93" s="24">
        <v>73675.0</v>
      </c>
      <c r="G93" s="40">
        <v>2.753452487E9</v>
      </c>
      <c r="H93" s="23" t="s">
        <v>268</v>
      </c>
      <c r="I93" s="23">
        <v>2.753452487E9</v>
      </c>
      <c r="J93" s="21"/>
      <c r="K93" s="21" t="str">
        <f t="shared" si="5"/>
        <v>2008</v>
      </c>
      <c r="L93" s="28" t="str">
        <f t="shared" si="1"/>
        <v>9/3/2008</v>
      </c>
      <c r="M93" s="28" t="str">
        <f t="shared" si="2"/>
        <v>12/3/2008</v>
      </c>
      <c r="N93" s="24" t="str">
        <f t="shared" si="3"/>
        <v>97,815 kr</v>
      </c>
      <c r="O93" s="29" t="str">
        <f t="array" ref="O93">INDEX('SIBOR Fixin'!B:B,MATCH(DATE(MID(C93,1,4),MID(C93,6,2),MID(C93,9,2)),'SIBOR Fixin'!A:A,1))</f>
        <v>4.728</v>
      </c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</row>
    <row r="94">
      <c r="A94" s="23" t="s">
        <v>430</v>
      </c>
      <c r="B94" s="23" t="s">
        <v>431</v>
      </c>
      <c r="C94" s="23" t="s">
        <v>432</v>
      </c>
      <c r="D94" s="23" t="s">
        <v>433</v>
      </c>
      <c r="E94" s="42">
        <v>8300000.0</v>
      </c>
      <c r="F94" s="24">
        <v>112720.0</v>
      </c>
      <c r="G94" s="43">
        <v>3.757769843E9</v>
      </c>
      <c r="H94" s="23" t="s">
        <v>269</v>
      </c>
      <c r="I94" s="23" t="s">
        <v>271</v>
      </c>
      <c r="J94" s="21"/>
      <c r="K94" s="21" t="str">
        <f t="shared" si="5"/>
        <v>2008</v>
      </c>
      <c r="L94" s="28" t="str">
        <f t="shared" si="1"/>
        <v>9/15/2008</v>
      </c>
      <c r="M94" s="28" t="str">
        <f t="shared" si="2"/>
        <v>9/22/2008</v>
      </c>
      <c r="N94" s="24" t="str">
        <f t="shared" si="3"/>
        <v>9,352 kr</v>
      </c>
      <c r="O94" s="29" t="str">
        <f t="array" ref="O94">INDEX('SIBOR Fixin'!B:B,MATCH(DATE(MID(C94,1,4),MID(C94,6,2),MID(C94,9,2)),'SIBOR Fixin'!A:A,1))</f>
        <v>4.995</v>
      </c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</row>
    <row r="95">
      <c r="A95" s="23" t="s">
        <v>293</v>
      </c>
      <c r="B95" s="1" t="s">
        <v>351</v>
      </c>
      <c r="C95" s="23" t="s">
        <v>434</v>
      </c>
      <c r="D95" s="23">
        <v>2.88</v>
      </c>
      <c r="E95" s="24">
        <v>9000000.0</v>
      </c>
      <c r="F95" s="22">
        <v>64800.0</v>
      </c>
      <c r="G95" s="27">
        <v>2.654926217E9</v>
      </c>
      <c r="H95" s="21" t="str">
        <f>"A29"</f>
        <v>A29</v>
      </c>
      <c r="I95" s="21"/>
      <c r="J95" s="21"/>
      <c r="K95" s="21" t="str">
        <f t="shared" si="5"/>
        <v>2008</v>
      </c>
      <c r="L95" s="28" t="str">
        <f t="shared" si="1"/>
        <v>11/3/2008</v>
      </c>
      <c r="M95" s="28" t="str">
        <f t="shared" si="2"/>
        <v>2/3/2009</v>
      </c>
      <c r="N95" s="24" t="str">
        <f t="shared" si="3"/>
        <v>110,975 kr</v>
      </c>
      <c r="O95" s="29" t="str">
        <f t="array" ref="O95">INDEX('SIBOR Fixin'!B:B,MATCH(DATE(MID(C95,1,4),MID(C95,6,2),MID(C95,9,2)),'SIBOR Fixin'!A:A,1))</f>
        <v>4.025</v>
      </c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</row>
    <row r="96">
      <c r="A96" s="23" t="s">
        <v>293</v>
      </c>
      <c r="B96" s="23" t="s">
        <v>296</v>
      </c>
      <c r="C96" s="23" t="s">
        <v>435</v>
      </c>
      <c r="D96" s="44">
        <v>4.21</v>
      </c>
      <c r="E96" s="24">
        <v>7000000.0</v>
      </c>
      <c r="F96" s="22">
        <v>73675.0</v>
      </c>
      <c r="G96" s="40">
        <v>2.753452487E9</v>
      </c>
      <c r="H96" s="21" t="str">
        <f>"A53"</f>
        <v>A53</v>
      </c>
      <c r="I96" s="21"/>
      <c r="J96" s="21"/>
      <c r="K96" s="21" t="str">
        <f t="shared" si="5"/>
        <v>2008</v>
      </c>
      <c r="L96" s="28" t="str">
        <f t="shared" si="1"/>
        <v>12/3/2008</v>
      </c>
      <c r="M96" s="28" t="str">
        <f t="shared" si="2"/>
        <v>3/3/2009</v>
      </c>
      <c r="N96" s="24" t="str">
        <f t="shared" si="3"/>
        <v>78,540 kr</v>
      </c>
      <c r="O96" s="29" t="str">
        <f t="array" ref="O96">INDEX('SIBOR Fixin'!B:B,MATCH(DATE(MID(C96,1,4),MID(C96,6,2),MID(C96,9,2)),'SIBOR Fixin'!A:A,1))</f>
        <v>3.688</v>
      </c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</row>
    <row r="97">
      <c r="A97" s="23" t="s">
        <v>430</v>
      </c>
      <c r="B97" s="23" t="s">
        <v>431</v>
      </c>
      <c r="C97" s="23" t="s">
        <v>436</v>
      </c>
      <c r="D97" s="23" t="s">
        <v>235</v>
      </c>
      <c r="E97" s="42">
        <v>8300000.0</v>
      </c>
      <c r="F97" s="22">
        <v>41241.0</v>
      </c>
      <c r="G97" s="43">
        <v>3.757769843E9</v>
      </c>
      <c r="H97" s="21" t="str">
        <f>"A75"</f>
        <v>A75</v>
      </c>
      <c r="I97" s="21"/>
      <c r="J97" s="21"/>
      <c r="K97" s="21" t="str">
        <f t="shared" si="5"/>
        <v>2008</v>
      </c>
      <c r="L97" s="28" t="str">
        <f t="shared" si="1"/>
        <v>12/16/2008</v>
      </c>
      <c r="M97" s="28" t="str">
        <f t="shared" si="2"/>
        <v>3/30/2009</v>
      </c>
      <c r="N97" s="24" t="str">
        <f t="shared" si="3"/>
        <v>71,046 kr</v>
      </c>
      <c r="O97" s="29" t="str">
        <f t="array" ref="O97">INDEX('SIBOR Fixin'!B:B,MATCH(DATE(MID(C97,1,4),MID(C97,6,2),MID(C97,9,2)),'SIBOR Fixin'!A:A,1))</f>
        <v>2.163</v>
      </c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</row>
    <row r="98">
      <c r="A98" s="23" t="s">
        <v>293</v>
      </c>
      <c r="B98" s="1" t="s">
        <v>351</v>
      </c>
      <c r="C98" s="23" t="s">
        <v>437</v>
      </c>
      <c r="D98" s="23">
        <v>2.88</v>
      </c>
      <c r="E98" s="24">
        <v>9000000.0</v>
      </c>
      <c r="F98" s="22">
        <v>64800.0</v>
      </c>
      <c r="G98" s="27">
        <v>2.654926217E9</v>
      </c>
      <c r="H98" s="21" t="str">
        <f>"A108"</f>
        <v>A108</v>
      </c>
      <c r="I98" s="21"/>
      <c r="J98" s="21"/>
      <c r="K98" s="21" t="str">
        <f t="shared" si="5"/>
        <v>2009</v>
      </c>
      <c r="L98" s="28" t="str">
        <f t="shared" si="1"/>
        <v>2/3/2009</v>
      </c>
      <c r="M98" s="28" t="str">
        <f t="shared" si="2"/>
        <v>5/3/2009</v>
      </c>
      <c r="N98" s="24" t="str">
        <f t="shared" si="3"/>
        <v>63,413 kr</v>
      </c>
      <c r="O98" s="29" t="str">
        <f t="array" ref="O98">INDEX('SIBOR Fixin'!B:B,MATCH(DATE(MID(C98,1,4),MID(C98,6,2),MID(C98,9,2)),'SIBOR Fixin'!A:A,1))</f>
        <v>2.05</v>
      </c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</row>
    <row r="99">
      <c r="A99" s="23" t="s">
        <v>293</v>
      </c>
      <c r="B99" s="23" t="s">
        <v>296</v>
      </c>
      <c r="C99" s="23" t="s">
        <v>438</v>
      </c>
      <c r="D99" s="44">
        <v>4.21</v>
      </c>
      <c r="E99" s="24">
        <v>7000000.0</v>
      </c>
      <c r="F99" s="22">
        <v>73675.0</v>
      </c>
      <c r="G99" s="40">
        <v>2.753452487E9</v>
      </c>
      <c r="H99" s="21" t="str">
        <f>"A139"</f>
        <v>A139</v>
      </c>
      <c r="I99" s="21"/>
      <c r="J99" s="21"/>
      <c r="K99" s="21" t="str">
        <f t="shared" si="5"/>
        <v>2009</v>
      </c>
      <c r="L99" s="28" t="str">
        <f t="shared" si="1"/>
        <v>3/3/2009</v>
      </c>
      <c r="M99" s="28" t="str">
        <f t="shared" si="2"/>
        <v>6/3/2009</v>
      </c>
      <c r="N99" s="24" t="str">
        <f t="shared" si="3"/>
        <v>35,062 kr</v>
      </c>
      <c r="O99" s="29" t="str">
        <f t="array" ref="O99">INDEX('SIBOR Fixin'!B:B,MATCH(DATE(MID(C99,1,4),MID(C99,6,2),MID(C99,9,2)),'SIBOR Fixin'!A:A,1))</f>
        <v>1.16</v>
      </c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</row>
    <row r="100">
      <c r="A100" s="23" t="s">
        <v>430</v>
      </c>
      <c r="B100" s="23" t="s">
        <v>431</v>
      </c>
      <c r="C100" s="23" t="s">
        <v>439</v>
      </c>
      <c r="D100" s="23" t="s">
        <v>239</v>
      </c>
      <c r="E100" s="42">
        <v>8000000.0</v>
      </c>
      <c r="F100" s="22">
        <v>23472.0</v>
      </c>
      <c r="G100" s="43">
        <v>3.757769843E9</v>
      </c>
      <c r="H100" s="21" t="str">
        <f>"A162"</f>
        <v>A162</v>
      </c>
      <c r="I100" s="21"/>
      <c r="J100" s="21"/>
      <c r="K100" s="21" t="str">
        <f t="shared" si="5"/>
        <v>2009</v>
      </c>
      <c r="L100" s="28" t="str">
        <f t="shared" si="1"/>
        <v>3/31/2009</v>
      </c>
      <c r="M100" s="28" t="str">
        <f t="shared" si="2"/>
        <v>4/6/2009</v>
      </c>
      <c r="N100" s="24" t="str">
        <f t="shared" si="3"/>
        <v>2,600 kr</v>
      </c>
      <c r="O100" s="29" t="str">
        <f t="array" ref="O100">INDEX('SIBOR Fixin'!B:B,MATCH(DATE(MID(C100,1,4),MID(C100,6,2),MID(C100,9,2)),'SIBOR Fixin'!A:A,1))</f>
        <v>1.15</v>
      </c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</row>
    <row r="101">
      <c r="A101" s="23" t="s">
        <v>293</v>
      </c>
      <c r="B101" s="1" t="s">
        <v>351</v>
      </c>
      <c r="C101" s="23" t="s">
        <v>440</v>
      </c>
      <c r="D101" s="23">
        <v>2.88</v>
      </c>
      <c r="E101" s="24">
        <v>9000000.0</v>
      </c>
      <c r="F101" s="22">
        <v>64815.0</v>
      </c>
      <c r="G101" s="27">
        <v>2.654926217E9</v>
      </c>
      <c r="H101" s="21" t="str">
        <f>"A219"</f>
        <v>A219</v>
      </c>
      <c r="I101" s="21"/>
      <c r="J101" s="21"/>
      <c r="K101" s="21" t="str">
        <f t="shared" si="5"/>
        <v>2009</v>
      </c>
      <c r="L101" s="28" t="str">
        <f t="shared" si="1"/>
        <v>5/3/2009</v>
      </c>
      <c r="M101" s="28" t="str">
        <f t="shared" si="2"/>
        <v>8/3/2009</v>
      </c>
      <c r="N101" s="24" t="str">
        <f t="shared" si="3"/>
        <v>33,580 kr</v>
      </c>
      <c r="O101" s="29" t="str">
        <f t="array" ref="O101">INDEX('SIBOR Fixin'!B:B,MATCH(DATE(MID(C101,1,4),MID(C101,6,2),MID(C101,9,2)),'SIBOR Fixin'!A:A,1))</f>
        <v>0.66</v>
      </c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</row>
    <row r="102">
      <c r="A102" s="23" t="s">
        <v>293</v>
      </c>
      <c r="B102" s="23" t="s">
        <v>296</v>
      </c>
      <c r="C102" s="23" t="s">
        <v>441</v>
      </c>
      <c r="D102" s="44">
        <v>4.21</v>
      </c>
      <c r="E102" s="24">
        <v>7000000.0</v>
      </c>
      <c r="F102" s="22">
        <v>73690.0</v>
      </c>
      <c r="G102" s="40">
        <v>2.753452487E9</v>
      </c>
      <c r="H102" s="21" t="str">
        <f>"A248"</f>
        <v>A248</v>
      </c>
      <c r="I102" s="21"/>
      <c r="J102" s="21"/>
      <c r="K102" s="21" t="str">
        <f t="shared" si="5"/>
        <v>2009</v>
      </c>
      <c r="L102" s="28" t="str">
        <f t="shared" si="1"/>
        <v>6/3/2009</v>
      </c>
      <c r="M102" s="28" t="str">
        <f t="shared" si="2"/>
        <v>9/3/2009</v>
      </c>
      <c r="N102" s="24" t="str">
        <f t="shared" si="3"/>
        <v>25,939 kr</v>
      </c>
      <c r="O102" s="29" t="str">
        <f t="array" ref="O102">INDEX('SIBOR Fixin'!B:B,MATCH(DATE(MID(C102,1,4),MID(C102,6,2),MID(C102,9,2)),'SIBOR Fixin'!A:A,1))</f>
        <v>0.65</v>
      </c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</row>
    <row r="103">
      <c r="A103" s="23" t="s">
        <v>430</v>
      </c>
      <c r="B103" s="23" t="s">
        <v>431</v>
      </c>
      <c r="C103" s="23" t="s">
        <v>442</v>
      </c>
      <c r="D103" s="23" t="s">
        <v>243</v>
      </c>
      <c r="E103" s="42">
        <v>8000000.0</v>
      </c>
      <c r="F103" s="22">
        <v>16081.0</v>
      </c>
      <c r="G103" s="43">
        <v>3.757769843E9</v>
      </c>
      <c r="H103" s="21" t="str">
        <f>"A249"</f>
        <v>A249</v>
      </c>
      <c r="I103" s="21"/>
      <c r="J103" s="21"/>
      <c r="K103" s="21" t="str">
        <f t="shared" si="5"/>
        <v>2009</v>
      </c>
      <c r="L103" s="28" t="str">
        <f t="shared" si="1"/>
        <v>6/16/2009</v>
      </c>
      <c r="M103" s="28" t="str">
        <f t="shared" si="2"/>
        <v>6/22/2009</v>
      </c>
      <c r="N103" s="24" t="str">
        <f t="shared" si="3"/>
        <v>1,933 kr</v>
      </c>
      <c r="O103" s="29" t="str">
        <f t="array" ref="O103">INDEX('SIBOR Fixin'!B:B,MATCH(DATE(MID(C103,1,4),MID(C103,6,2),MID(C103,9,2)),'SIBOR Fixin'!A:A,1))</f>
        <v>0.65</v>
      </c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</row>
    <row r="104">
      <c r="A104" s="23" t="s">
        <v>293</v>
      </c>
      <c r="B104" s="1" t="s">
        <v>351</v>
      </c>
      <c r="C104" s="23" t="s">
        <v>443</v>
      </c>
      <c r="D104" s="23">
        <v>2.88</v>
      </c>
      <c r="E104" s="24">
        <v>9000000.0</v>
      </c>
      <c r="F104" s="22">
        <v>64800.0</v>
      </c>
      <c r="G104" s="27">
        <v>2.654926217E9</v>
      </c>
      <c r="H104" s="21" t="str">
        <f>"A287"</f>
        <v>A287</v>
      </c>
      <c r="I104" s="21"/>
      <c r="J104" s="21"/>
      <c r="K104" s="21" t="str">
        <f t="shared" si="5"/>
        <v>2009</v>
      </c>
      <c r="L104" s="28" t="str">
        <f t="shared" si="1"/>
        <v>8/3/2009</v>
      </c>
      <c r="M104" s="28" t="str">
        <f t="shared" si="2"/>
        <v>11/3/2009</v>
      </c>
      <c r="N104" s="24" t="str">
        <f t="shared" si="3"/>
        <v>27,600 kr</v>
      </c>
      <c r="O104" s="29" t="str">
        <f t="array" ref="O104">INDEX('SIBOR Fixin'!B:B,MATCH(DATE(MID(C104,1,4),MID(C104,6,2),MID(C104,9,2)),'SIBOR Fixin'!A:A,1))</f>
        <v>0.4</v>
      </c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</row>
    <row r="105">
      <c r="A105" s="23" t="s">
        <v>293</v>
      </c>
      <c r="B105" s="23" t="s">
        <v>296</v>
      </c>
      <c r="C105" s="23" t="s">
        <v>444</v>
      </c>
      <c r="D105" s="44">
        <v>4.21</v>
      </c>
      <c r="E105" s="24">
        <v>7000000.0</v>
      </c>
      <c r="F105" s="22">
        <v>73675.0</v>
      </c>
      <c r="G105" s="40">
        <v>2.753452487E9</v>
      </c>
      <c r="H105" s="21" t="str">
        <f>"A315"</f>
        <v>A315</v>
      </c>
      <c r="I105" s="21"/>
      <c r="J105" s="21"/>
      <c r="K105" s="21" t="str">
        <f t="shared" si="5"/>
        <v>2009</v>
      </c>
      <c r="L105" s="28" t="str">
        <f t="shared" si="1"/>
        <v>9/3/2009</v>
      </c>
      <c r="M105" s="28" t="str">
        <f t="shared" si="2"/>
        <v>12/3/2009</v>
      </c>
      <c r="N105" s="24" t="str">
        <f t="shared" si="3"/>
        <v>21,145 kr</v>
      </c>
      <c r="O105" s="29" t="str">
        <f t="array" ref="O105">INDEX('SIBOR Fixin'!B:B,MATCH(DATE(MID(C105,1,4),MID(C105,6,2),MID(C105,9,2)),'SIBOR Fixin'!A:A,1))</f>
        <v>0.395</v>
      </c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</row>
    <row r="106">
      <c r="A106" s="23" t="s">
        <v>430</v>
      </c>
      <c r="B106" s="23" t="s">
        <v>431</v>
      </c>
      <c r="C106" s="23" t="s">
        <v>445</v>
      </c>
      <c r="D106" s="23" t="s">
        <v>247</v>
      </c>
      <c r="E106" s="42">
        <v>8000000.0</v>
      </c>
      <c r="F106" s="22">
        <v>14450.0</v>
      </c>
      <c r="G106" s="43">
        <v>3.757769843E9</v>
      </c>
      <c r="H106" s="21" t="str">
        <f>"A334"</f>
        <v>A334</v>
      </c>
      <c r="I106" s="21"/>
      <c r="J106" s="21"/>
      <c r="K106" s="21" t="str">
        <f t="shared" si="5"/>
        <v>2009</v>
      </c>
      <c r="L106" s="28" t="str">
        <f t="shared" si="1"/>
        <v>9/15/2009</v>
      </c>
      <c r="M106" s="28" t="str">
        <f t="shared" si="2"/>
        <v>12/30/2009</v>
      </c>
      <c r="N106" s="24" t="str">
        <f t="shared" si="3"/>
        <v>27,089 kr</v>
      </c>
      <c r="O106" s="29" t="str">
        <f t="array" ref="O106">INDEX('SIBOR Fixin'!B:B,MATCH(DATE(MID(C106,1,4),MID(C106,6,2),MID(C106,9,2)),'SIBOR Fixin'!A:A,1))</f>
        <v>0.35</v>
      </c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</row>
    <row r="107">
      <c r="A107" s="23" t="s">
        <v>293</v>
      </c>
      <c r="B107" s="1" t="s">
        <v>351</v>
      </c>
      <c r="C107" s="44" t="s">
        <v>446</v>
      </c>
      <c r="D107" s="23">
        <v>2.88</v>
      </c>
      <c r="E107" s="24">
        <v>9000000.0</v>
      </c>
      <c r="F107" s="45">
        <v>64800.0</v>
      </c>
      <c r="G107" s="27">
        <v>2.654926217E9</v>
      </c>
      <c r="H107" s="44" t="s">
        <v>200</v>
      </c>
      <c r="I107" s="21"/>
      <c r="J107" s="21"/>
      <c r="K107" s="21" t="str">
        <f t="shared" si="5"/>
        <v>2009</v>
      </c>
      <c r="L107" s="28" t="str">
        <f t="shared" si="1"/>
        <v>11/3/2009</v>
      </c>
      <c r="M107" s="28" t="str">
        <f t="shared" si="2"/>
        <v>3/3/2010</v>
      </c>
      <c r="N107" s="24" t="str">
        <f t="shared" si="3"/>
        <v>34,500 kr</v>
      </c>
      <c r="O107" s="29" t="str">
        <f t="array" ref="O107">INDEX('SIBOR Fixin'!B:B,MATCH(DATE(MID(C107,1,4),MID(C107,6,2),MID(C107,9,2)),'SIBOR Fixin'!A:A,1))</f>
        <v>0.35</v>
      </c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</row>
    <row r="108">
      <c r="A108" s="23" t="s">
        <v>293</v>
      </c>
      <c r="B108" s="23" t="s">
        <v>296</v>
      </c>
      <c r="C108" s="23" t="s">
        <v>447</v>
      </c>
      <c r="D108" s="44">
        <v>4.21</v>
      </c>
      <c r="E108" s="24">
        <v>7000000.0</v>
      </c>
      <c r="F108" s="24">
        <v>73675.0</v>
      </c>
      <c r="G108" s="40">
        <v>2.753452487E9</v>
      </c>
      <c r="H108" s="23" t="s">
        <v>203</v>
      </c>
      <c r="I108" s="21"/>
      <c r="J108" s="21"/>
      <c r="K108" s="21" t="str">
        <f t="shared" si="5"/>
        <v>2009</v>
      </c>
      <c r="L108" s="28" t="str">
        <f t="shared" si="1"/>
        <v>12/3/2009</v>
      </c>
      <c r="M108" s="28" t="str">
        <f t="shared" si="2"/>
        <v>3/3/2010</v>
      </c>
      <c r="N108" s="24" t="str">
        <f t="shared" si="3"/>
        <v>20,125 kr</v>
      </c>
      <c r="O108" s="29" t="str">
        <f t="array" ref="O108">INDEX('SIBOR Fixin'!B:B,MATCH(DATE(MID(C108,1,4),MID(C108,6,2),MID(C108,9,2)),'SIBOR Fixin'!A:A,1))</f>
        <v>0.35</v>
      </c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</row>
    <row r="109">
      <c r="A109" s="23" t="s">
        <v>430</v>
      </c>
      <c r="B109" s="23" t="s">
        <v>431</v>
      </c>
      <c r="C109" s="23" t="s">
        <v>448</v>
      </c>
      <c r="D109" s="23">
        <v>0.72</v>
      </c>
      <c r="E109" s="42">
        <v>8000000.0</v>
      </c>
      <c r="F109" s="24">
        <v>14400.0</v>
      </c>
      <c r="G109" s="43">
        <v>3.757769843E9</v>
      </c>
      <c r="H109" s="23" t="s">
        <v>206</v>
      </c>
      <c r="I109" s="21"/>
      <c r="J109" s="21"/>
      <c r="K109" s="21" t="str">
        <f t="shared" si="5"/>
        <v>2009</v>
      </c>
      <c r="L109" s="28" t="str">
        <f t="shared" si="1"/>
        <v>12/31/2009</v>
      </c>
      <c r="M109" s="28" t="str">
        <f t="shared" si="2"/>
        <v>3/30/2010</v>
      </c>
      <c r="N109" s="24" t="str">
        <f t="shared" si="3"/>
        <v>22,744 kr</v>
      </c>
      <c r="O109" s="29" t="str">
        <f t="array" ref="O109">INDEX('SIBOR Fixin'!B:B,MATCH(DATE(MID(C109,1,4),MID(C109,6,2),MID(C109,9,2)),'SIBOR Fixin'!A:A,1))</f>
        <v>0.35</v>
      </c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</row>
    <row r="110">
      <c r="A110" s="23" t="s">
        <v>293</v>
      </c>
      <c r="B110" s="1" t="s">
        <v>351</v>
      </c>
      <c r="C110" s="23" t="s">
        <v>449</v>
      </c>
      <c r="D110" s="23">
        <v>2.88</v>
      </c>
      <c r="E110" s="24">
        <v>9000000.0</v>
      </c>
      <c r="F110" s="24">
        <v>64800.0</v>
      </c>
      <c r="G110" s="27">
        <v>2.654926217E9</v>
      </c>
      <c r="H110" s="23" t="s">
        <v>208</v>
      </c>
      <c r="I110" s="21"/>
      <c r="J110" s="21"/>
      <c r="K110" s="21" t="str">
        <f t="shared" si="5"/>
        <v>2010</v>
      </c>
      <c r="L110" s="28" t="str">
        <f t="shared" si="1"/>
        <v>2/3/2010</v>
      </c>
      <c r="M110" s="28" t="str">
        <f t="shared" si="2"/>
        <v>5/3/2010</v>
      </c>
      <c r="N110" s="24" t="str">
        <f t="shared" si="3"/>
        <v>25,588 kr</v>
      </c>
      <c r="O110" s="29" t="str">
        <f t="array" ref="O110">INDEX('SIBOR Fixin'!B:B,MATCH(DATE(MID(C110,1,4),MID(C110,6,2),MID(C110,9,2)),'SIBOR Fixin'!A:A,1))</f>
        <v>0.35</v>
      </c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</row>
    <row r="111">
      <c r="A111" s="23" t="s">
        <v>293</v>
      </c>
      <c r="B111" s="23" t="s">
        <v>296</v>
      </c>
      <c r="C111" s="23" t="s">
        <v>450</v>
      </c>
      <c r="D111" s="44">
        <v>4.21</v>
      </c>
      <c r="E111" s="24">
        <v>7000000.0</v>
      </c>
      <c r="F111" s="24">
        <v>73675.0</v>
      </c>
      <c r="G111" s="40">
        <v>2.753452487E9</v>
      </c>
      <c r="H111" s="23" t="s">
        <v>210</v>
      </c>
      <c r="I111" s="21"/>
      <c r="J111" s="21"/>
      <c r="K111" s="21" t="str">
        <f t="shared" si="5"/>
        <v>2010</v>
      </c>
      <c r="L111" s="28" t="str">
        <f t="shared" si="1"/>
        <v>3/3/2010</v>
      </c>
      <c r="M111" s="28" t="str">
        <f t="shared" si="2"/>
        <v>6/3/2010</v>
      </c>
      <c r="N111" s="24" t="str">
        <f t="shared" si="3"/>
        <v>20,572 kr</v>
      </c>
      <c r="O111" s="29" t="str">
        <f t="array" ref="O111">INDEX('SIBOR Fixin'!B:B,MATCH(DATE(MID(C111,1,4),MID(C111,6,2),MID(C111,9,2)),'SIBOR Fixin'!A:A,1))</f>
        <v>0.35</v>
      </c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</row>
    <row r="112">
      <c r="A112" s="23" t="s">
        <v>430</v>
      </c>
      <c r="B112" s="23" t="s">
        <v>431</v>
      </c>
      <c r="C112" s="23" t="s">
        <v>451</v>
      </c>
      <c r="D112" s="23" t="s">
        <v>212</v>
      </c>
      <c r="E112" s="42">
        <v>8000000.0</v>
      </c>
      <c r="F112" s="24">
        <v>15031.0</v>
      </c>
      <c r="G112" s="43">
        <v>3.757769843E9</v>
      </c>
      <c r="H112" s="23" t="s">
        <v>214</v>
      </c>
      <c r="I112" s="21"/>
      <c r="J112" s="21"/>
      <c r="K112" s="21" t="str">
        <f t="shared" si="5"/>
        <v>2010</v>
      </c>
      <c r="L112" s="28" t="str">
        <f t="shared" si="1"/>
        <v>3/31/2010</v>
      </c>
      <c r="M112" s="28" t="str">
        <f t="shared" si="2"/>
        <v>6/30/2010</v>
      </c>
      <c r="N112" s="24" t="str">
        <f t="shared" si="3"/>
        <v>23,417 kr</v>
      </c>
      <c r="O112" s="29" t="str">
        <f t="array" ref="O112">INDEX('SIBOR Fixin'!B:B,MATCH(DATE(MID(C112,1,4),MID(C112,6,2),MID(C112,9,2)),'SIBOR Fixin'!A:A,1))</f>
        <v>0.358</v>
      </c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</row>
    <row r="113">
      <c r="A113" s="23" t="s">
        <v>293</v>
      </c>
      <c r="B113" s="1" t="s">
        <v>351</v>
      </c>
      <c r="C113" s="23" t="s">
        <v>452</v>
      </c>
      <c r="D113" s="23">
        <v>2.88</v>
      </c>
      <c r="E113" s="24">
        <v>9000000.0</v>
      </c>
      <c r="F113" s="24">
        <v>26640.0</v>
      </c>
      <c r="G113" s="27">
        <v>2.654926217E9</v>
      </c>
      <c r="H113" s="23" t="s">
        <v>216</v>
      </c>
      <c r="I113" s="21"/>
      <c r="J113" s="21"/>
      <c r="K113" s="21" t="str">
        <f t="shared" si="5"/>
        <v>2010</v>
      </c>
      <c r="L113" s="28" t="str">
        <f t="shared" si="1"/>
        <v>5/3/2010</v>
      </c>
      <c r="M113" s="28" t="str">
        <f t="shared" si="2"/>
        <v>6/9/2010</v>
      </c>
      <c r="N113" s="24" t="str">
        <f t="shared" si="3"/>
        <v>10,758 kr</v>
      </c>
      <c r="O113" s="29" t="str">
        <f t="array" ref="O113">INDEX('SIBOR Fixin'!B:B,MATCH(DATE(MID(C113,1,4),MID(C113,6,2),MID(C113,9,2)),'SIBOR Fixin'!A:A,1))</f>
        <v>0.363</v>
      </c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</row>
    <row r="114">
      <c r="A114" s="23" t="s">
        <v>293</v>
      </c>
      <c r="B114" s="23" t="s">
        <v>296</v>
      </c>
      <c r="C114" s="23" t="s">
        <v>453</v>
      </c>
      <c r="D114" s="44">
        <v>4.21</v>
      </c>
      <c r="E114" s="24">
        <v>7000000.0</v>
      </c>
      <c r="F114" s="24">
        <v>73675.0</v>
      </c>
      <c r="G114" s="40">
        <v>2.753452487E9</v>
      </c>
      <c r="H114" s="23" t="s">
        <v>219</v>
      </c>
      <c r="I114" s="21"/>
      <c r="J114" s="21"/>
      <c r="K114" s="21" t="str">
        <f t="shared" si="5"/>
        <v>2010</v>
      </c>
      <c r="L114" s="28" t="str">
        <f t="shared" si="1"/>
        <v>6/3/2010</v>
      </c>
      <c r="M114" s="28" t="str">
        <f t="shared" si="2"/>
        <v>9/3/2010</v>
      </c>
      <c r="N114" s="24" t="str">
        <f t="shared" si="3"/>
        <v>20,930 kr</v>
      </c>
      <c r="O114" s="29" t="str">
        <f t="array" ref="O114">INDEX('SIBOR Fixin'!B:B,MATCH(DATE(MID(C114,1,4),MID(C114,6,2),MID(C114,9,2)),'SIBOR Fixin'!A:A,1))</f>
        <v>0.37</v>
      </c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</row>
    <row r="115">
      <c r="A115" s="23" t="s">
        <v>293</v>
      </c>
      <c r="B115" s="23" t="s">
        <v>454</v>
      </c>
      <c r="C115" s="23" t="s">
        <v>455</v>
      </c>
      <c r="D115" s="23">
        <v>3.1</v>
      </c>
      <c r="E115" s="24">
        <v>8700000.0</v>
      </c>
      <c r="F115" s="24">
        <v>39706.0</v>
      </c>
      <c r="G115" s="27">
        <v>2.654926217E9</v>
      </c>
      <c r="H115" s="23" t="s">
        <v>216</v>
      </c>
      <c r="I115" s="21"/>
      <c r="J115" s="21"/>
      <c r="K115" s="21" t="str">
        <f t="shared" si="5"/>
        <v>2010</v>
      </c>
      <c r="L115" s="28" t="str">
        <f t="shared" si="1"/>
        <v>6/10/2010</v>
      </c>
      <c r="M115" s="28" t="str">
        <f t="shared" si="2"/>
        <v>8/3/2010</v>
      </c>
      <c r="N115" s="24" t="str">
        <f t="shared" si="3"/>
        <v>15,269 kr</v>
      </c>
      <c r="O115" s="29" t="str">
        <f t="array" ref="O115">INDEX('SIBOR Fixin'!B:B,MATCH(DATE(MID(C115,1,4),MID(C115,6,2),MID(C115,9,2)),'SIBOR Fixin'!A:A,1))</f>
        <v>0.37</v>
      </c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</row>
    <row r="116">
      <c r="A116" s="23" t="s">
        <v>430</v>
      </c>
      <c r="B116" s="23" t="s">
        <v>431</v>
      </c>
      <c r="C116" s="23" t="s">
        <v>456</v>
      </c>
      <c r="D116" s="23" t="s">
        <v>221</v>
      </c>
      <c r="E116" s="42">
        <v>8000000.0</v>
      </c>
      <c r="F116" s="24">
        <v>21365.0</v>
      </c>
      <c r="G116" s="43">
        <v>3.757769843E9</v>
      </c>
      <c r="H116" s="23" t="s">
        <v>222</v>
      </c>
      <c r="I116" s="21"/>
      <c r="J116" s="21"/>
      <c r="K116" s="21" t="str">
        <f t="shared" si="5"/>
        <v>2010</v>
      </c>
      <c r="L116" s="28" t="str">
        <f t="shared" si="1"/>
        <v>7/1/2010</v>
      </c>
      <c r="M116" s="28" t="str">
        <f t="shared" si="2"/>
        <v>7/5/2010</v>
      </c>
      <c r="N116" s="24" t="str">
        <f t="shared" si="3"/>
        <v>1,160 kr</v>
      </c>
      <c r="O116" s="29" t="str">
        <f t="array" ref="O116">INDEX('SIBOR Fixin'!B:B,MATCH(DATE(MID(C116,1,4),MID(C116,6,2),MID(C116,9,2)),'SIBOR Fixin'!A:A,1))</f>
        <v>0.505</v>
      </c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</row>
    <row r="117">
      <c r="A117" s="23" t="s">
        <v>293</v>
      </c>
      <c r="B117" s="23" t="s">
        <v>454</v>
      </c>
      <c r="C117" s="23" t="s">
        <v>457</v>
      </c>
      <c r="D117" s="23">
        <v>3.1</v>
      </c>
      <c r="E117" s="24">
        <v>8700000.0</v>
      </c>
      <c r="F117" s="24">
        <v>67425.0</v>
      </c>
      <c r="G117" s="27">
        <v>2.654926217E9</v>
      </c>
      <c r="H117" s="23" t="s">
        <v>224</v>
      </c>
      <c r="I117" s="21"/>
      <c r="J117" s="21"/>
      <c r="K117" s="21" t="str">
        <f t="shared" si="5"/>
        <v>2010</v>
      </c>
      <c r="L117" s="28" t="str">
        <f t="shared" si="1"/>
        <v>8/3/2010</v>
      </c>
      <c r="M117" s="28" t="str">
        <f t="shared" si="2"/>
        <v>11/3/2010</v>
      </c>
      <c r="N117" s="24" t="str">
        <f t="shared" si="3"/>
        <v>31,638 kr</v>
      </c>
      <c r="O117" s="29" t="str">
        <f t="array" ref="O117">INDEX('SIBOR Fixin'!B:B,MATCH(DATE(MID(C117,1,4),MID(C117,6,2),MID(C117,9,2)),'SIBOR Fixin'!A:A,1))</f>
        <v>0.623</v>
      </c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</row>
    <row r="118">
      <c r="A118" s="23" t="s">
        <v>293</v>
      </c>
      <c r="B118" s="23" t="s">
        <v>296</v>
      </c>
      <c r="C118" s="23" t="s">
        <v>458</v>
      </c>
      <c r="D118" s="44">
        <v>4.21</v>
      </c>
      <c r="E118" s="24">
        <v>7000000.0</v>
      </c>
      <c r="F118" s="24">
        <v>73675.0</v>
      </c>
      <c r="G118" s="40">
        <v>2.753452487E9</v>
      </c>
      <c r="H118" s="23" t="s">
        <v>226</v>
      </c>
      <c r="I118" s="21"/>
      <c r="J118" s="21"/>
      <c r="K118" s="21" t="str">
        <f t="shared" si="5"/>
        <v>2010</v>
      </c>
      <c r="L118" s="28" t="str">
        <f t="shared" si="1"/>
        <v>9/3/2010</v>
      </c>
      <c r="M118" s="28" t="str">
        <f t="shared" si="2"/>
        <v>12/3/2010</v>
      </c>
      <c r="N118" s="24" t="str">
        <f t="shared" si="3"/>
        <v>29,284 kr</v>
      </c>
      <c r="O118" s="29" t="str">
        <f t="array" ref="O118">INDEX('SIBOR Fixin'!B:B,MATCH(DATE(MID(C118,1,4),MID(C118,6,2),MID(C118,9,2)),'SIBOR Fixin'!A:A,1))</f>
        <v>0.855</v>
      </c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</row>
    <row r="119">
      <c r="A119" s="23" t="s">
        <v>430</v>
      </c>
      <c r="B119" s="23" t="s">
        <v>431</v>
      </c>
      <c r="C119" s="23" t="s">
        <v>459</v>
      </c>
      <c r="D119" s="23" t="s">
        <v>228</v>
      </c>
      <c r="E119" s="42">
        <v>8000000.0</v>
      </c>
      <c r="F119" s="24">
        <v>31402.0</v>
      </c>
      <c r="G119" s="43">
        <v>3.757769843E9</v>
      </c>
      <c r="H119" s="23" t="s">
        <v>229</v>
      </c>
      <c r="I119" s="21"/>
      <c r="J119" s="21"/>
      <c r="K119" s="21" t="str">
        <f t="shared" si="5"/>
        <v>2010</v>
      </c>
      <c r="L119" s="28" t="str">
        <f t="shared" si="1"/>
        <v>9/21/2010</v>
      </c>
      <c r="M119" s="28" t="str">
        <f t="shared" si="2"/>
        <v>12/30/2012</v>
      </c>
      <c r="N119" s="24" t="str">
        <f t="shared" si="3"/>
        <v>306,177 kr</v>
      </c>
      <c r="O119" s="29" t="str">
        <f t="array" ref="O119">INDEX('SIBOR Fixin'!B:B,MATCH(DATE(MID(C119,1,4),MID(C119,6,2),MID(C119,9,2)),'SIBOR Fixin'!A:A,1))</f>
        <v>0.858</v>
      </c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</row>
    <row r="120">
      <c r="A120" s="23" t="s">
        <v>293</v>
      </c>
      <c r="B120" s="23" t="s">
        <v>454</v>
      </c>
      <c r="C120" s="23" t="s">
        <v>460</v>
      </c>
      <c r="D120" s="23">
        <v>3.1</v>
      </c>
      <c r="E120" s="24">
        <v>8700000.0</v>
      </c>
      <c r="F120" s="24">
        <v>67425.0</v>
      </c>
      <c r="G120" s="27">
        <v>2.654926217E9</v>
      </c>
      <c r="H120" s="23" t="s">
        <v>231</v>
      </c>
      <c r="I120" s="21"/>
      <c r="J120" s="21"/>
      <c r="K120" s="21" t="str">
        <f t="shared" si="5"/>
        <v>2010</v>
      </c>
      <c r="L120" s="28" t="str">
        <f t="shared" si="1"/>
        <v>11/3/2010</v>
      </c>
      <c r="M120" s="28" t="str">
        <f t="shared" si="2"/>
        <v>2/3/2011</v>
      </c>
      <c r="N120" s="24" t="str">
        <f t="shared" si="3"/>
        <v>45,578 kr</v>
      </c>
      <c r="O120" s="29" t="str">
        <f t="array" ref="O120">INDEX('SIBOR Fixin'!B:B,MATCH(DATE(MID(C120,1,4),MID(C120,6,2),MID(C120,9,2)),'SIBOR Fixin'!A:A,1))</f>
        <v>1.25</v>
      </c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</row>
    <row r="121">
      <c r="A121" s="23" t="s">
        <v>293</v>
      </c>
      <c r="B121" s="23" t="s">
        <v>296</v>
      </c>
      <c r="C121" s="44" t="s">
        <v>461</v>
      </c>
      <c r="D121" s="44">
        <v>4.21</v>
      </c>
      <c r="E121" s="24">
        <v>7000000.0</v>
      </c>
      <c r="F121" s="46">
        <v>50743.0</v>
      </c>
      <c r="G121" s="40">
        <v>2.753452487E9</v>
      </c>
      <c r="H121" s="44" t="s">
        <v>462</v>
      </c>
      <c r="I121" s="23" t="s">
        <v>463</v>
      </c>
      <c r="J121" s="21"/>
      <c r="K121" s="21" t="str">
        <f t="shared" si="5"/>
        <v>2010</v>
      </c>
      <c r="L121" s="28" t="str">
        <f t="shared" si="1"/>
        <v>12/3/2010</v>
      </c>
      <c r="M121" s="28" t="str">
        <f t="shared" si="2"/>
        <v>3/3/2011</v>
      </c>
      <c r="N121" s="24" t="str">
        <f t="shared" si="3"/>
        <v>35,875 kr</v>
      </c>
      <c r="O121" s="29" t="str">
        <f t="array" ref="O121">INDEX('SIBOR Fixin'!B:B,MATCH(DATE(MID(C121,1,4),MID(C121,6,2),MID(C121,9,2)),'SIBOR Fixin'!A:A,1))</f>
        <v>1.25</v>
      </c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</row>
    <row r="122">
      <c r="A122" s="23" t="s">
        <v>293</v>
      </c>
      <c r="B122" s="23" t="s">
        <v>296</v>
      </c>
      <c r="C122" s="23" t="s">
        <v>461</v>
      </c>
      <c r="D122" s="44">
        <v>4.21</v>
      </c>
      <c r="E122" s="24">
        <v>7000000.0</v>
      </c>
      <c r="F122" s="24">
        <v>73675.0</v>
      </c>
      <c r="G122" s="40">
        <v>2.753452487E9</v>
      </c>
      <c r="H122" s="23" t="s">
        <v>230</v>
      </c>
      <c r="I122" s="21"/>
      <c r="J122" s="21"/>
      <c r="K122" s="21" t="str">
        <f t="shared" si="5"/>
        <v>2010</v>
      </c>
      <c r="L122" s="28" t="str">
        <f t="shared" si="1"/>
        <v>12/3/2010</v>
      </c>
      <c r="M122" s="28" t="str">
        <f t="shared" si="2"/>
        <v>3/3/2011</v>
      </c>
      <c r="N122" s="24" t="str">
        <f t="shared" si="3"/>
        <v>35,875 kr</v>
      </c>
      <c r="O122" s="29" t="str">
        <f t="array" ref="O122">INDEX('SIBOR Fixin'!B:B,MATCH(DATE(MID(C122,1,4),MID(C122,6,2),MID(C122,9,2)),'SIBOR Fixin'!A:A,1))</f>
        <v>1.25</v>
      </c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</row>
    <row r="123">
      <c r="A123" s="23" t="s">
        <v>430</v>
      </c>
      <c r="B123" s="23" t="s">
        <v>431</v>
      </c>
      <c r="C123" s="44" t="s">
        <v>464</v>
      </c>
      <c r="D123" s="44" t="s">
        <v>182</v>
      </c>
      <c r="E123" s="42">
        <v>8000000.0</v>
      </c>
      <c r="F123" s="46">
        <v>42037.0</v>
      </c>
      <c r="G123" s="43">
        <v>3.757769843E9</v>
      </c>
      <c r="H123" s="47"/>
      <c r="I123" s="21"/>
      <c r="J123" s="21"/>
      <c r="K123" s="21" t="str">
        <f t="shared" si="5"/>
        <v>2010</v>
      </c>
      <c r="L123" s="28" t="str">
        <f t="shared" si="1"/>
        <v>12/31/2010</v>
      </c>
      <c r="M123" s="28" t="str">
        <f t="shared" si="2"/>
        <v>3/30/2011</v>
      </c>
      <c r="N123" s="24" t="str">
        <f t="shared" si="3"/>
        <v>45,884 kr</v>
      </c>
      <c r="O123" s="29" t="str">
        <f t="array" ref="O123">INDEX('SIBOR Fixin'!B:B,MATCH(DATE(MID(C123,1,4),MID(C123,6,2),MID(C123,9,2)),'SIBOR Fixin'!A:A,1))</f>
        <v>1.52</v>
      </c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</row>
    <row r="124">
      <c r="A124" s="23" t="s">
        <v>293</v>
      </c>
      <c r="B124" s="23" t="s">
        <v>454</v>
      </c>
      <c r="C124" s="44" t="s">
        <v>465</v>
      </c>
      <c r="D124" s="44">
        <v>3.1</v>
      </c>
      <c r="E124" s="24">
        <v>8700000.0</v>
      </c>
      <c r="F124" s="46">
        <v>67425.0</v>
      </c>
      <c r="G124" s="27">
        <v>2.654926217E9</v>
      </c>
      <c r="H124" s="47"/>
      <c r="I124" s="21"/>
      <c r="J124" s="21"/>
      <c r="K124" s="21" t="str">
        <f t="shared" si="5"/>
        <v>2011</v>
      </c>
      <c r="L124" s="28" t="str">
        <f t="shared" si="1"/>
        <v>2/3/2011</v>
      </c>
      <c r="M124" s="28" t="str">
        <f t="shared" si="2"/>
        <v>5/3/2011</v>
      </c>
      <c r="N124" s="24" t="str">
        <f t="shared" si="3"/>
        <v>50,114 kr</v>
      </c>
      <c r="O124" s="29" t="str">
        <f t="array" ref="O124">INDEX('SIBOR Fixin'!B:B,MATCH(DATE(MID(C124,1,4),MID(C124,6,2),MID(C124,9,2)),'SIBOR Fixin'!A:A,1))</f>
        <v>1.53</v>
      </c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</row>
    <row r="125">
      <c r="A125" s="23" t="s">
        <v>293</v>
      </c>
      <c r="B125" s="23" t="s">
        <v>296</v>
      </c>
      <c r="C125" s="44" t="s">
        <v>466</v>
      </c>
      <c r="D125" s="44">
        <v>4.21</v>
      </c>
      <c r="E125" s="24">
        <v>7000000.0</v>
      </c>
      <c r="F125" s="24">
        <v>73675.0</v>
      </c>
      <c r="G125" s="40">
        <v>2.753452487E9</v>
      </c>
      <c r="H125" s="47"/>
      <c r="I125" s="21"/>
      <c r="J125" s="21"/>
      <c r="K125" s="21" t="str">
        <f t="shared" si="5"/>
        <v>2011</v>
      </c>
      <c r="L125" s="28" t="str">
        <f t="shared" si="1"/>
        <v>3/3/2011</v>
      </c>
      <c r="M125" s="28" t="str">
        <f t="shared" si="2"/>
        <v>6/3/2011</v>
      </c>
      <c r="N125" s="24" t="str">
        <f t="shared" si="3"/>
        <v>49,194 kr</v>
      </c>
      <c r="O125" s="29" t="str">
        <f t="array" ref="O125">INDEX('SIBOR Fixin'!B:B,MATCH(DATE(MID(C125,1,4),MID(C125,6,2),MID(C125,9,2)),'SIBOR Fixin'!A:A,1))</f>
        <v>1.95</v>
      </c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</row>
    <row r="126">
      <c r="A126" s="23" t="s">
        <v>430</v>
      </c>
      <c r="B126" s="23" t="s">
        <v>431</v>
      </c>
      <c r="C126" s="44" t="s">
        <v>467</v>
      </c>
      <c r="D126" s="44" t="s">
        <v>186</v>
      </c>
      <c r="E126" s="42">
        <v>8000000.0</v>
      </c>
      <c r="F126" s="46">
        <v>49194.0</v>
      </c>
      <c r="G126" s="43">
        <v>3.757769843E9</v>
      </c>
      <c r="H126" s="47"/>
      <c r="I126" s="21"/>
      <c r="J126" s="21"/>
      <c r="K126" s="21" t="str">
        <f t="shared" si="5"/>
        <v>2011</v>
      </c>
      <c r="L126" s="28" t="str">
        <f t="shared" si="1"/>
        <v>3/22/2011</v>
      </c>
      <c r="M126" s="28" t="str">
        <f t="shared" si="2"/>
        <v>6/30/2011</v>
      </c>
      <c r="N126" s="24" t="str">
        <f t="shared" si="3"/>
        <v>63,444 kr</v>
      </c>
      <c r="O126" s="29" t="str">
        <f t="array" ref="O126">INDEX('SIBOR Fixin'!B:B,MATCH(DATE(MID(C126,1,4),MID(C126,6,2),MID(C126,9,2)),'SIBOR Fixin'!A:A,1))</f>
        <v>2.055</v>
      </c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</row>
    <row r="127">
      <c r="A127" s="23" t="s">
        <v>293</v>
      </c>
      <c r="B127" s="23" t="s">
        <v>454</v>
      </c>
      <c r="C127" s="44" t="s">
        <v>468</v>
      </c>
      <c r="D127" s="44">
        <v>3.1</v>
      </c>
      <c r="E127" s="24">
        <v>8700000.0</v>
      </c>
      <c r="F127" s="46">
        <v>67425.0</v>
      </c>
      <c r="G127" s="27">
        <v>2.654926217E9</v>
      </c>
      <c r="H127" s="47"/>
      <c r="I127" s="21"/>
      <c r="J127" s="21"/>
      <c r="K127" s="21" t="str">
        <f t="shared" si="5"/>
        <v>2011</v>
      </c>
      <c r="L127" s="28" t="str">
        <f t="shared" si="1"/>
        <v>5/3/2011</v>
      </c>
      <c r="M127" s="28" t="str">
        <f t="shared" si="2"/>
        <v>8/3/2011</v>
      </c>
      <c r="N127" s="24" t="str">
        <f t="shared" si="3"/>
        <v>64,477 kr</v>
      </c>
      <c r="O127" s="29" t="str">
        <f t="array" ref="O127">INDEX('SIBOR Fixin'!B:B,MATCH(DATE(MID(C127,1,4),MID(C127,6,2),MID(C127,9,2)),'SIBOR Fixin'!A:A,1))</f>
        <v>2.1</v>
      </c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</row>
    <row r="128">
      <c r="A128" s="23" t="s">
        <v>293</v>
      </c>
      <c r="B128" s="23" t="s">
        <v>296</v>
      </c>
      <c r="C128" s="44" t="s">
        <v>469</v>
      </c>
      <c r="D128" s="44">
        <v>4.21</v>
      </c>
      <c r="E128" s="24">
        <v>7000000.0</v>
      </c>
      <c r="F128" s="24">
        <v>73675.0</v>
      </c>
      <c r="G128" s="40">
        <v>2.753452487E9</v>
      </c>
      <c r="H128" s="47"/>
      <c r="I128" s="21"/>
      <c r="J128" s="21"/>
      <c r="K128" s="21" t="str">
        <f t="shared" si="5"/>
        <v>2011</v>
      </c>
      <c r="L128" s="28" t="str">
        <f t="shared" si="1"/>
        <v>6/3/2011</v>
      </c>
      <c r="M128" s="28" t="str">
        <f t="shared" si="2"/>
        <v>9/3/2011</v>
      </c>
      <c r="N128" s="24" t="str">
        <f t="shared" si="3"/>
        <v>51,341 kr</v>
      </c>
      <c r="O128" s="29" t="str">
        <f t="array" ref="O128">INDEX('SIBOR Fixin'!B:B,MATCH(DATE(MID(C128,1,4),MID(C128,6,2),MID(C128,9,2)),'SIBOR Fixin'!A:A,1))</f>
        <v>2.07</v>
      </c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</row>
    <row r="129">
      <c r="A129" s="23" t="s">
        <v>430</v>
      </c>
      <c r="B129" s="23" t="s">
        <v>431</v>
      </c>
      <c r="C129" s="44" t="s">
        <v>470</v>
      </c>
      <c r="D129" s="44" t="s">
        <v>190</v>
      </c>
      <c r="E129" s="42">
        <v>8000000.0</v>
      </c>
      <c r="F129" s="46">
        <v>52647.0</v>
      </c>
      <c r="G129" s="43">
        <v>3.757769843E9</v>
      </c>
      <c r="H129" s="47"/>
      <c r="I129" s="21"/>
      <c r="J129" s="21"/>
      <c r="K129" s="21" t="str">
        <f t="shared" si="5"/>
        <v>2011</v>
      </c>
      <c r="L129" s="28" t="str">
        <f t="shared" si="1"/>
        <v>6/21/2011</v>
      </c>
      <c r="M129" s="28" t="str">
        <f t="shared" si="2"/>
        <v>9/30/2011</v>
      </c>
      <c r="N129" s="24" t="str">
        <f t="shared" si="3"/>
        <v>64,640 kr</v>
      </c>
      <c r="O129" s="29" t="str">
        <f t="array" ref="O129">INDEX('SIBOR Fixin'!B:B,MATCH(DATE(MID(C129,1,4),MID(C129,6,2),MID(C129,9,2)),'SIBOR Fixin'!A:A,1))</f>
        <v>2.08</v>
      </c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</row>
    <row r="130">
      <c r="A130" s="23" t="s">
        <v>293</v>
      </c>
      <c r="B130" s="23" t="s">
        <v>454</v>
      </c>
      <c r="C130" s="44" t="s">
        <v>471</v>
      </c>
      <c r="D130" s="44">
        <v>3.1</v>
      </c>
      <c r="E130" s="24">
        <v>8700000.0</v>
      </c>
      <c r="F130" s="46">
        <v>67425.0</v>
      </c>
      <c r="G130" s="27">
        <v>2.654926217E9</v>
      </c>
      <c r="H130" s="47" t="s">
        <v>192</v>
      </c>
      <c r="I130" s="21"/>
      <c r="J130" s="21"/>
      <c r="K130" s="21" t="str">
        <f t="shared" si="5"/>
        <v>2011</v>
      </c>
      <c r="L130" s="28" t="str">
        <f t="shared" si="1"/>
        <v>8/3/2011</v>
      </c>
      <c r="M130" s="28" t="str">
        <f t="shared" si="2"/>
        <v>11/3/2011</v>
      </c>
      <c r="N130" s="24" t="str">
        <f t="shared" si="3"/>
        <v>66,255 kr</v>
      </c>
      <c r="O130" s="29" t="str">
        <f t="array" ref="O130">INDEX('SIBOR Fixin'!B:B,MATCH(DATE(MID(C130,1,4),MID(C130,6,2),MID(C130,9,2)),'SIBOR Fixin'!A:A,1))</f>
        <v>2.18</v>
      </c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</row>
    <row r="131">
      <c r="A131" s="23" t="s">
        <v>293</v>
      </c>
      <c r="B131" s="23" t="s">
        <v>296</v>
      </c>
      <c r="C131" s="44" t="s">
        <v>472</v>
      </c>
      <c r="D131" s="44">
        <v>4.21</v>
      </c>
      <c r="E131" s="24">
        <v>7000000.0</v>
      </c>
      <c r="F131" s="24">
        <v>73675.0</v>
      </c>
      <c r="G131" s="40">
        <v>2.753452487E9</v>
      </c>
      <c r="H131" s="47" t="s">
        <v>194</v>
      </c>
      <c r="I131" s="21"/>
      <c r="J131" s="21"/>
      <c r="K131" s="21" t="str">
        <f t="shared" si="5"/>
        <v>2011</v>
      </c>
      <c r="L131" s="28" t="str">
        <f t="shared" si="1"/>
        <v>9/3/2011</v>
      </c>
      <c r="M131" s="28" t="str">
        <f t="shared" si="2"/>
        <v>12/3/2011</v>
      </c>
      <c r="N131" s="24" t="str">
        <f t="shared" si="3"/>
        <v>53,437 kr</v>
      </c>
      <c r="O131" s="29" t="str">
        <f t="array" ref="O131">INDEX('SIBOR Fixin'!B:B,MATCH(DATE(MID(C131,1,4),MID(C131,6,2),MID(C131,9,2)),'SIBOR Fixin'!A:A,1))</f>
        <v>2.22</v>
      </c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</row>
    <row r="132">
      <c r="A132" s="23" t="s">
        <v>430</v>
      </c>
      <c r="B132" s="23" t="s">
        <v>431</v>
      </c>
      <c r="C132" s="44" t="s">
        <v>473</v>
      </c>
      <c r="D132" s="44" t="s">
        <v>196</v>
      </c>
      <c r="E132" s="24">
        <v>7700000.0</v>
      </c>
      <c r="F132" s="46">
        <v>53315.0</v>
      </c>
      <c r="G132" s="43">
        <v>3.757769843E9</v>
      </c>
      <c r="H132" s="47" t="s">
        <v>197</v>
      </c>
      <c r="I132" s="21"/>
      <c r="J132" s="21"/>
      <c r="K132" s="21" t="str">
        <f t="shared" si="5"/>
        <v>2011</v>
      </c>
      <c r="L132" s="28" t="str">
        <f t="shared" si="1"/>
        <v>9/20/2011</v>
      </c>
      <c r="M132" s="28" t="str">
        <f t="shared" si="2"/>
        <v>12/30/2011</v>
      </c>
      <c r="N132" s="24" t="str">
        <f t="shared" si="3"/>
        <v>67,617 kr</v>
      </c>
      <c r="O132" s="29" t="str">
        <f t="array" ref="O132">INDEX('SIBOR Fixin'!B:B,MATCH(DATE(MID(C132,1,4),MID(C132,6,2),MID(C132,9,2)),'SIBOR Fixin'!A:A,1))</f>
        <v>2.33</v>
      </c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</row>
    <row r="133">
      <c r="A133" s="23" t="s">
        <v>293</v>
      </c>
      <c r="B133" s="23" t="s">
        <v>454</v>
      </c>
      <c r="C133" s="44" t="s">
        <v>474</v>
      </c>
      <c r="D133" s="44">
        <v>3.1</v>
      </c>
      <c r="E133" s="24">
        <v>8700000.0</v>
      </c>
      <c r="F133" s="46">
        <v>67425.0</v>
      </c>
      <c r="G133" s="27">
        <v>2.654926217E9</v>
      </c>
      <c r="H133" s="47"/>
      <c r="I133" s="21"/>
      <c r="J133" s="21"/>
      <c r="K133" s="21" t="str">
        <f t="shared" si="5"/>
        <v>2011</v>
      </c>
      <c r="L133" s="28" t="str">
        <f t="shared" si="1"/>
        <v>11/3/2011</v>
      </c>
      <c r="M133" s="28" t="str">
        <f t="shared" si="2"/>
        <v>12/3/2012</v>
      </c>
      <c r="N133" s="24" t="str">
        <f t="shared" si="3"/>
        <v>292,172 kr</v>
      </c>
      <c r="O133" s="29" t="str">
        <f t="array" ref="O133">INDEX('SIBOR Fixin'!B:B,MATCH(DATE(MID(C133,1,4),MID(C133,6,2),MID(C133,9,2)),'SIBOR Fixin'!A:A,1))</f>
        <v>2.253</v>
      </c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</row>
    <row r="134">
      <c r="A134" s="23" t="s">
        <v>293</v>
      </c>
      <c r="B134" s="23" t="s">
        <v>296</v>
      </c>
      <c r="C134" s="23" t="s">
        <v>475</v>
      </c>
      <c r="D134" s="23">
        <v>4.21</v>
      </c>
      <c r="E134" s="24">
        <v>7000000.0</v>
      </c>
      <c r="F134" s="24">
        <v>73675.0</v>
      </c>
      <c r="G134" s="40">
        <v>2.753452487E9</v>
      </c>
      <c r="H134" s="21"/>
      <c r="I134" s="21"/>
      <c r="J134" s="21"/>
      <c r="K134" s="21" t="str">
        <f t="shared" si="5"/>
        <v>2011</v>
      </c>
      <c r="L134" s="28" t="str">
        <f t="shared" si="1"/>
        <v>12/3/2011</v>
      </c>
      <c r="M134" s="28" t="str">
        <f t="shared" si="2"/>
        <v>3/3/2012</v>
      </c>
      <c r="N134" s="24" t="str">
        <f t="shared" si="3"/>
        <v>54,322 kr</v>
      </c>
      <c r="O134" s="29" t="str">
        <f t="array" ref="O134">INDEX('SIBOR Fixin'!B:B,MATCH(DATE(MID(C134,1,4),MID(C134,6,2),MID(C134,9,2)),'SIBOR Fixin'!A:A,1))</f>
        <v>2.27</v>
      </c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</row>
    <row r="135">
      <c r="A135" s="23" t="s">
        <v>430</v>
      </c>
      <c r="B135" s="23" t="s">
        <v>431</v>
      </c>
      <c r="C135" s="23" t="s">
        <v>476</v>
      </c>
      <c r="D135" s="23" t="s">
        <v>177</v>
      </c>
      <c r="E135" s="24">
        <v>7700000.0</v>
      </c>
      <c r="F135" s="24">
        <v>45050.0</v>
      </c>
      <c r="G135" s="43">
        <v>3.757769843E9</v>
      </c>
      <c r="H135" s="21"/>
      <c r="I135" s="21"/>
      <c r="J135" s="21"/>
      <c r="K135" s="21" t="str">
        <f t="shared" si="5"/>
        <v>2011</v>
      </c>
      <c r="L135" s="28" t="str">
        <f t="shared" si="1"/>
        <v>12/27/2011</v>
      </c>
      <c r="M135" s="28" t="str">
        <f t="shared" si="2"/>
        <v>3/30/2012</v>
      </c>
      <c r="N135" s="24" t="str">
        <f t="shared" si="3"/>
        <v>58,306 kr</v>
      </c>
      <c r="O135" s="29" t="str">
        <f t="array" ref="O135">INDEX('SIBOR Fixin'!B:B,MATCH(DATE(MID(C135,1,4),MID(C135,6,2),MID(C135,9,2)),'SIBOR Fixin'!A:A,1))</f>
        <v>2.1</v>
      </c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</row>
    <row r="136">
      <c r="A136" s="23" t="s">
        <v>293</v>
      </c>
      <c r="B136" s="23" t="s">
        <v>454</v>
      </c>
      <c r="C136" s="23" t="s">
        <v>477</v>
      </c>
      <c r="D136" s="23">
        <v>3.1</v>
      </c>
      <c r="E136" s="24">
        <v>8700000.0</v>
      </c>
      <c r="F136" s="24">
        <v>67425.0</v>
      </c>
      <c r="G136" s="27">
        <v>2.654926217E9</v>
      </c>
      <c r="H136" s="21"/>
      <c r="I136" s="21"/>
      <c r="J136" s="21"/>
      <c r="K136" s="21" t="str">
        <f t="shared" si="5"/>
        <v>2012</v>
      </c>
      <c r="L136" s="28" t="str">
        <f t="shared" si="1"/>
        <v>2/3/2012</v>
      </c>
      <c r="M136" s="28" t="str">
        <f t="shared" si="2"/>
        <v>5/3/2012</v>
      </c>
      <c r="N136" s="24" t="str">
        <f t="shared" si="3"/>
        <v>61,727 kr</v>
      </c>
      <c r="O136" s="29" t="str">
        <f t="array" ref="O136">INDEX('SIBOR Fixin'!B:B,MATCH(DATE(MID(C136,1,4),MID(C136,6,2),MID(C136,9,2)),'SIBOR Fixin'!A:A,1))</f>
        <v>2.038</v>
      </c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</row>
    <row r="137">
      <c r="A137" s="23" t="s">
        <v>293</v>
      </c>
      <c r="B137" s="23" t="s">
        <v>296</v>
      </c>
      <c r="C137" s="23" t="s">
        <v>478</v>
      </c>
      <c r="D137" s="23">
        <v>4.21</v>
      </c>
      <c r="E137" s="24">
        <v>7000000.0</v>
      </c>
      <c r="F137" s="24">
        <v>73675.0</v>
      </c>
      <c r="G137" s="40">
        <v>2.753452487E9</v>
      </c>
      <c r="H137" s="21"/>
      <c r="I137" s="21"/>
      <c r="J137" s="21"/>
      <c r="K137" s="21" t="str">
        <f t="shared" si="5"/>
        <v>2012</v>
      </c>
      <c r="L137" s="28" t="str">
        <f t="shared" si="1"/>
        <v>3/3/2012</v>
      </c>
      <c r="M137" s="28" t="str">
        <f t="shared" si="2"/>
        <v>6/3/2012</v>
      </c>
      <c r="N137" s="24" t="str">
        <f t="shared" si="3"/>
        <v>46,422 kr</v>
      </c>
      <c r="O137" s="29" t="str">
        <f t="array" ref="O137">INDEX('SIBOR Fixin'!B:B,MATCH(DATE(MID(C137,1,4),MID(C137,6,2),MID(C137,9,2)),'SIBOR Fixin'!A:A,1))</f>
        <v>1.795</v>
      </c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</row>
    <row r="138">
      <c r="A138" s="23" t="s">
        <v>430</v>
      </c>
      <c r="B138" s="23" t="s">
        <v>431</v>
      </c>
      <c r="C138" s="23" t="s">
        <v>479</v>
      </c>
      <c r="D138" s="21"/>
      <c r="E138" s="24">
        <v>7700000.0</v>
      </c>
      <c r="F138" s="24">
        <v>26762.0</v>
      </c>
      <c r="G138" s="43">
        <v>3.757769843E9</v>
      </c>
      <c r="H138" s="21"/>
      <c r="I138" s="21"/>
      <c r="J138" s="21"/>
      <c r="K138" s="21" t="str">
        <f t="shared" si="5"/>
        <v>2012</v>
      </c>
      <c r="L138" s="28" t="str">
        <f t="shared" si="1"/>
        <v>3/31/2012</v>
      </c>
      <c r="M138" s="28" t="str">
        <f t="shared" si="2"/>
        <v>5/29/2012</v>
      </c>
      <c r="N138" s="24" t="str">
        <f t="shared" si="3"/>
        <v>32,180 kr</v>
      </c>
      <c r="O138" s="29" t="str">
        <f t="array" ref="O138">INDEX('SIBOR Fixin'!B:B,MATCH(DATE(MID(C138,1,4),MID(C138,6,2),MID(C138,9,2)),'SIBOR Fixin'!A:A,1))</f>
        <v>1.75</v>
      </c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</row>
    <row r="139">
      <c r="A139" s="23" t="s">
        <v>293</v>
      </c>
      <c r="B139" s="23" t="s">
        <v>454</v>
      </c>
      <c r="C139" s="23" t="s">
        <v>480</v>
      </c>
      <c r="D139" s="23">
        <v>3.1</v>
      </c>
      <c r="E139" s="24">
        <v>8700000.0</v>
      </c>
      <c r="F139" s="24">
        <v>67425.0</v>
      </c>
      <c r="G139" s="27">
        <v>2.654926217E9</v>
      </c>
      <c r="H139" s="21"/>
      <c r="I139" s="21"/>
      <c r="J139" s="21"/>
      <c r="K139" s="21" t="str">
        <f t="shared" si="5"/>
        <v>2012</v>
      </c>
      <c r="L139" s="28" t="str">
        <f t="shared" si="1"/>
        <v>5/3/2012</v>
      </c>
      <c r="M139" s="28" t="str">
        <f t="shared" si="2"/>
        <v>8/3/2012</v>
      </c>
      <c r="N139" s="24" t="str">
        <f t="shared" si="3"/>
        <v>55,984 kr</v>
      </c>
      <c r="O139" s="29" t="str">
        <f t="array" ref="O139">INDEX('SIBOR Fixin'!B:B,MATCH(DATE(MID(C139,1,4),MID(C139,6,2),MID(C139,9,2)),'SIBOR Fixin'!A:A,1))</f>
        <v>1.718</v>
      </c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</row>
    <row r="140">
      <c r="A140" s="23" t="s">
        <v>293</v>
      </c>
      <c r="B140" s="23" t="s">
        <v>481</v>
      </c>
      <c r="C140" s="23" t="s">
        <v>482</v>
      </c>
      <c r="D140" s="23">
        <v>2.99</v>
      </c>
      <c r="E140" s="24">
        <v>6000000.0</v>
      </c>
      <c r="F140" s="24">
        <v>32392.0</v>
      </c>
      <c r="G140" s="48">
        <v>2.85250969E9</v>
      </c>
      <c r="H140" s="21"/>
      <c r="I140" s="21"/>
      <c r="J140" s="21"/>
      <c r="K140" s="21" t="str">
        <f t="shared" si="5"/>
        <v>2012</v>
      </c>
      <c r="L140" s="28" t="str">
        <f t="shared" si="1"/>
        <v>5/29/2012</v>
      </c>
      <c r="M140" s="28" t="str">
        <f t="shared" si="2"/>
        <v>8/3/2012</v>
      </c>
      <c r="N140" s="24" t="str">
        <f t="shared" si="3"/>
        <v>27,654 kr</v>
      </c>
      <c r="O140" s="29" t="str">
        <f t="array" ref="O140">INDEX('SIBOR Fixin'!B:B,MATCH(DATE(MID(C140,1,4),MID(C140,6,2),MID(C140,9,2)),'SIBOR Fixin'!A:A,1))</f>
        <v>1.714</v>
      </c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</row>
    <row r="141">
      <c r="A141" s="23" t="s">
        <v>298</v>
      </c>
      <c r="B141" s="23" t="s">
        <v>483</v>
      </c>
      <c r="C141" s="23" t="s">
        <v>484</v>
      </c>
      <c r="D141" s="23">
        <v>3.028</v>
      </c>
      <c r="E141" s="24">
        <v>1700000.0</v>
      </c>
      <c r="F141" s="24">
        <v>13155.0</v>
      </c>
      <c r="G141" s="49">
        <v>2.852509708E9</v>
      </c>
      <c r="H141" s="21"/>
      <c r="I141" s="21"/>
      <c r="J141" s="21"/>
      <c r="K141" s="21" t="str">
        <f t="shared" si="5"/>
        <v>2012</v>
      </c>
      <c r="L141" s="28" t="str">
        <f t="shared" si="1"/>
        <v>5/29/2012</v>
      </c>
      <c r="M141" s="28" t="str">
        <f t="shared" si="2"/>
        <v>8/28/2012</v>
      </c>
      <c r="N141" s="24" t="str">
        <f t="shared" si="3"/>
        <v>10,803 kr</v>
      </c>
      <c r="O141" s="29" t="str">
        <f t="array" ref="O141">INDEX('SIBOR Fixin'!B:B,MATCH(DATE(MID(C141,1,4),MID(C141,6,2),MID(C141,9,2)),'SIBOR Fixin'!A:A,1))</f>
        <v>1.714</v>
      </c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</row>
    <row r="142">
      <c r="A142" s="23" t="s">
        <v>293</v>
      </c>
      <c r="B142" s="23" t="s">
        <v>296</v>
      </c>
      <c r="C142" s="23" t="s">
        <v>485</v>
      </c>
      <c r="D142" s="23">
        <v>4.21</v>
      </c>
      <c r="E142" s="24">
        <v>7000000.0</v>
      </c>
      <c r="F142" s="24">
        <v>18009.0</v>
      </c>
      <c r="G142" s="40">
        <v>2.753452487E9</v>
      </c>
      <c r="H142" s="21"/>
      <c r="I142" s="21"/>
      <c r="J142" s="21"/>
      <c r="K142" s="21" t="str">
        <f t="shared" si="5"/>
        <v>2012</v>
      </c>
      <c r="L142" s="28" t="str">
        <f t="shared" si="1"/>
        <v>6/3/2012</v>
      </c>
      <c r="M142" s="28" t="str">
        <f t="shared" si="2"/>
        <v>6/24/2012</v>
      </c>
      <c r="N142" s="24" t="str">
        <f t="shared" si="3"/>
        <v>10,266 kr</v>
      </c>
      <c r="O142" s="29" t="str">
        <f t="array" ref="O142">INDEX('SIBOR Fixin'!B:B,MATCH(DATE(MID(C142,1,4),MID(C142,6,2),MID(C142,9,2)),'SIBOR Fixin'!A:A,1))</f>
        <v>1.714</v>
      </c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</row>
    <row r="143">
      <c r="A143" s="23" t="s">
        <v>293</v>
      </c>
      <c r="B143" s="23" t="s">
        <v>486</v>
      </c>
      <c r="C143" s="23" t="s">
        <v>487</v>
      </c>
      <c r="D143" s="23">
        <v>3.42</v>
      </c>
      <c r="E143" s="24">
        <v>7000000.0</v>
      </c>
      <c r="F143" s="24">
        <v>45220.0</v>
      </c>
      <c r="G143" s="40">
        <v>2.753452487E9</v>
      </c>
      <c r="H143" s="21"/>
      <c r="I143" s="21"/>
      <c r="J143" s="21"/>
      <c r="K143" s="21" t="str">
        <f t="shared" si="5"/>
        <v>2012</v>
      </c>
      <c r="L143" s="28" t="str">
        <f t="shared" si="1"/>
        <v>6/25/2012</v>
      </c>
      <c r="M143" s="28" t="str">
        <f t="shared" si="2"/>
        <v>9/3/2012</v>
      </c>
      <c r="N143" s="24" t="str">
        <f t="shared" si="3"/>
        <v>34,681 kr</v>
      </c>
      <c r="O143" s="29" t="str">
        <f t="array" ref="O143">INDEX('SIBOR Fixin'!B:B,MATCH(DATE(MID(C143,1,4),MID(C143,6,2),MID(C143,9,2)),'SIBOR Fixin'!A:A,1))</f>
        <v>1.748</v>
      </c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</row>
    <row r="144">
      <c r="A144" s="23" t="s">
        <v>293</v>
      </c>
      <c r="B144" s="23" t="s">
        <v>454</v>
      </c>
      <c r="C144" s="23" t="s">
        <v>488</v>
      </c>
      <c r="D144" s="23">
        <v>3.1</v>
      </c>
      <c r="E144" s="24">
        <v>8700000.0</v>
      </c>
      <c r="F144" s="24">
        <v>67425.0</v>
      </c>
      <c r="G144" s="27">
        <v>2.654926217E9</v>
      </c>
      <c r="H144" s="21"/>
      <c r="I144" s="21"/>
      <c r="J144" s="21"/>
      <c r="K144" s="21" t="str">
        <f t="shared" si="5"/>
        <v>2012</v>
      </c>
      <c r="L144" s="28" t="str">
        <f t="shared" si="1"/>
        <v>8/3/2012</v>
      </c>
      <c r="M144" s="28" t="str">
        <f t="shared" si="2"/>
        <v>11/3/2012</v>
      </c>
      <c r="N144" s="24" t="str">
        <f t="shared" si="3"/>
        <v>56,784 kr</v>
      </c>
      <c r="O144" s="29" t="str">
        <f t="array" ref="O144">INDEX('SIBOR Fixin'!B:B,MATCH(DATE(MID(C144,1,4),MID(C144,6,2),MID(C144,9,2)),'SIBOR Fixin'!A:A,1))</f>
        <v>1.754</v>
      </c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</row>
    <row r="145">
      <c r="A145" s="23" t="s">
        <v>293</v>
      </c>
      <c r="B145" s="23" t="s">
        <v>481</v>
      </c>
      <c r="C145" s="23" t="s">
        <v>488</v>
      </c>
      <c r="D145" s="23">
        <v>2.99</v>
      </c>
      <c r="E145" s="24">
        <v>6000000.0</v>
      </c>
      <c r="F145" s="24">
        <v>44850.0</v>
      </c>
      <c r="G145" s="48">
        <v>2.85250969E9</v>
      </c>
      <c r="H145" s="21"/>
      <c r="I145" s="21"/>
      <c r="J145" s="21"/>
      <c r="K145" s="21" t="str">
        <f t="shared" si="5"/>
        <v>2012</v>
      </c>
      <c r="L145" s="28" t="str">
        <f t="shared" si="1"/>
        <v>8/3/2012</v>
      </c>
      <c r="M145" s="28" t="str">
        <f t="shared" si="2"/>
        <v>11/3/2012</v>
      </c>
      <c r="N145" s="24" t="str">
        <f t="shared" si="3"/>
        <v>39,161 kr</v>
      </c>
      <c r="O145" s="29" t="str">
        <f t="array" ref="O145">INDEX('SIBOR Fixin'!B:B,MATCH(DATE(MID(C145,1,4),MID(C145,6,2),MID(C145,9,2)),'SIBOR Fixin'!A:A,1))</f>
        <v>1.754</v>
      </c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</row>
    <row r="146">
      <c r="A146" s="23" t="s">
        <v>293</v>
      </c>
      <c r="B146" s="23" t="s">
        <v>454</v>
      </c>
      <c r="C146" s="23" t="s">
        <v>489</v>
      </c>
      <c r="D146" s="23">
        <v>3.1</v>
      </c>
      <c r="E146" s="24">
        <v>8700000.0</v>
      </c>
      <c r="F146" s="24">
        <v>67425.0</v>
      </c>
      <c r="G146" s="27">
        <v>2.654926217E9</v>
      </c>
      <c r="H146" s="21"/>
      <c r="I146" s="21"/>
      <c r="J146" s="21"/>
      <c r="K146" s="21" t="str">
        <f t="shared" si="5"/>
        <v>2012</v>
      </c>
      <c r="L146" s="28" t="str">
        <f t="shared" si="1"/>
        <v>11/3/2012</v>
      </c>
      <c r="M146" s="28" t="str">
        <f t="shared" si="2"/>
        <v>2/3/2013</v>
      </c>
      <c r="N146" s="24" t="str">
        <f t="shared" si="3"/>
        <v>47,980 kr</v>
      </c>
      <c r="O146" s="29" t="str">
        <f t="array" ref="O146">INDEX('SIBOR Fixin'!B:B,MATCH(DATE(MID(C146,1,4),MID(C146,6,2),MID(C146,9,2)),'SIBOR Fixin'!A:A,1))</f>
        <v>1.358</v>
      </c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</row>
    <row r="147">
      <c r="A147" s="23" t="s">
        <v>293</v>
      </c>
      <c r="B147" s="23" t="s">
        <v>481</v>
      </c>
      <c r="C147" s="23" t="s">
        <v>489</v>
      </c>
      <c r="D147" s="23">
        <v>2.99</v>
      </c>
      <c r="E147" s="24">
        <v>6000000.0</v>
      </c>
      <c r="F147" s="24">
        <v>44850.0</v>
      </c>
      <c r="G147" s="48">
        <v>2.85250969E9</v>
      </c>
      <c r="H147" s="21"/>
      <c r="I147" s="21"/>
      <c r="J147" s="21"/>
      <c r="K147" s="21" t="str">
        <f t="shared" si="5"/>
        <v>2012</v>
      </c>
      <c r="L147" s="28" t="str">
        <f t="shared" si="1"/>
        <v>11/3/2012</v>
      </c>
      <c r="M147" s="28" t="str">
        <f t="shared" si="2"/>
        <v>2/3/2013</v>
      </c>
      <c r="N147" s="24" t="str">
        <f t="shared" si="3"/>
        <v>33,089 kr</v>
      </c>
      <c r="O147" s="29" t="str">
        <f t="array" ref="O147">INDEX('SIBOR Fixin'!B:B,MATCH(DATE(MID(C147,1,4),MID(C147,6,2),MID(C147,9,2)),'SIBOR Fixin'!A:A,1))</f>
        <v>1.358</v>
      </c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</row>
    <row r="148">
      <c r="A148" s="23" t="s">
        <v>298</v>
      </c>
      <c r="B148" s="23" t="s">
        <v>483</v>
      </c>
      <c r="C148" s="23" t="s">
        <v>490</v>
      </c>
      <c r="D148" s="23">
        <v>2.344</v>
      </c>
      <c r="E148" s="24">
        <v>1700000.0</v>
      </c>
      <c r="F148" s="24">
        <v>10183.0</v>
      </c>
      <c r="G148" s="49">
        <v>2.852509708E9</v>
      </c>
      <c r="H148" s="21"/>
      <c r="I148" s="21"/>
      <c r="J148" s="21"/>
      <c r="K148" s="21" t="str">
        <f t="shared" si="5"/>
        <v>2012</v>
      </c>
      <c r="L148" s="28" t="str">
        <f t="shared" si="1"/>
        <v>11/28/2012</v>
      </c>
      <c r="M148" s="28" t="str">
        <f t="shared" si="2"/>
        <v>2/28/2013</v>
      </c>
      <c r="N148" s="24" t="str">
        <f t="shared" si="3"/>
        <v>9,375 kr</v>
      </c>
      <c r="O148" s="29" t="str">
        <f t="array" ref="O148">INDEX('SIBOR Fixin'!B:B,MATCH(DATE(MID(C148,1,4),MID(C148,6,2),MID(C148,9,2)),'SIBOR Fixin'!A:A,1))</f>
        <v>1.358</v>
      </c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</row>
    <row r="149">
      <c r="A149" s="23" t="s">
        <v>293</v>
      </c>
      <c r="B149" s="23" t="s">
        <v>486</v>
      </c>
      <c r="C149" s="23" t="s">
        <v>491</v>
      </c>
      <c r="D149" s="23">
        <v>3.42</v>
      </c>
      <c r="E149" s="24">
        <v>7000000.0</v>
      </c>
      <c r="F149" s="24">
        <v>59850.0</v>
      </c>
      <c r="G149" s="40">
        <v>2.753452487E9</v>
      </c>
      <c r="H149" s="21"/>
      <c r="I149" s="21"/>
      <c r="J149" s="21"/>
      <c r="K149" s="21" t="str">
        <f t="shared" si="5"/>
        <v>2012</v>
      </c>
      <c r="L149" s="28" t="str">
        <f t="shared" si="1"/>
        <v>12/3/2012</v>
      </c>
      <c r="M149" s="28" t="str">
        <f t="shared" si="2"/>
        <v>3/3/2013</v>
      </c>
      <c r="N149" s="24" t="str">
        <f t="shared" si="3"/>
        <v>37,870 kr</v>
      </c>
      <c r="O149" s="29" t="str">
        <f t="array" ref="O149">INDEX('SIBOR Fixin'!B:B,MATCH(DATE(MID(C149,1,4),MID(C149,6,2),MID(C149,9,2)),'SIBOR Fixin'!A:A,1))</f>
        <v>1.364</v>
      </c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</row>
    <row r="150">
      <c r="A150" s="23" t="s">
        <v>293</v>
      </c>
      <c r="B150" s="23" t="s">
        <v>454</v>
      </c>
      <c r="C150" s="23" t="s">
        <v>492</v>
      </c>
      <c r="D150" s="23">
        <v>3.1</v>
      </c>
      <c r="E150" s="24">
        <v>8700000.0</v>
      </c>
      <c r="F150" s="24">
        <v>67425.0</v>
      </c>
      <c r="G150" s="27">
        <v>2.654926217E9</v>
      </c>
      <c r="H150" s="21"/>
      <c r="I150" s="21"/>
      <c r="J150" s="21"/>
      <c r="K150" s="21" t="str">
        <f t="shared" si="5"/>
        <v>2013</v>
      </c>
      <c r="L150" s="28" t="str">
        <f t="shared" si="1"/>
        <v>2/3/2013</v>
      </c>
      <c r="M150" s="28" t="str">
        <f t="shared" si="2"/>
        <v>5/3/2013</v>
      </c>
      <c r="N150" s="24" t="str">
        <f t="shared" si="3"/>
        <v>40,694 kr</v>
      </c>
      <c r="O150" s="29" t="str">
        <f t="array" ref="O150">INDEX('SIBOR Fixin'!B:B,MATCH(DATE(MID(C150,1,4),MID(C150,6,2),MID(C150,9,2)),'SIBOR Fixin'!A:A,1))</f>
        <v>1.092</v>
      </c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</row>
    <row r="151">
      <c r="A151" s="23" t="s">
        <v>293</v>
      </c>
      <c r="B151" s="23" t="s">
        <v>481</v>
      </c>
      <c r="C151" s="23" t="s">
        <v>492</v>
      </c>
      <c r="D151" s="23">
        <v>2.99</v>
      </c>
      <c r="E151" s="24">
        <v>6000000.0</v>
      </c>
      <c r="F151" s="24">
        <v>44850.0</v>
      </c>
      <c r="G151" s="48">
        <v>2.85250969E9</v>
      </c>
      <c r="H151" s="21"/>
      <c r="I151" s="21"/>
      <c r="J151" s="21"/>
      <c r="K151" s="21" t="str">
        <f t="shared" si="5"/>
        <v>2013</v>
      </c>
      <c r="L151" s="28" t="str">
        <f t="shared" si="1"/>
        <v>2/3/2013</v>
      </c>
      <c r="M151" s="28" t="str">
        <f t="shared" si="2"/>
        <v>5/3/2013</v>
      </c>
      <c r="N151" s="24" t="str">
        <f t="shared" si="3"/>
        <v>28,065 kr</v>
      </c>
      <c r="O151" s="29" t="str">
        <f t="array" ref="O151">INDEX('SIBOR Fixin'!B:B,MATCH(DATE(MID(C151,1,4),MID(C151,6,2),MID(C151,9,2)),'SIBOR Fixin'!A:A,1))</f>
        <v>1.092</v>
      </c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</row>
    <row r="152">
      <c r="A152" s="23" t="s">
        <v>298</v>
      </c>
      <c r="B152" s="23" t="s">
        <v>483</v>
      </c>
      <c r="C152" s="23" t="s">
        <v>493</v>
      </c>
      <c r="D152" s="23">
        <v>2.114</v>
      </c>
      <c r="E152" s="24">
        <v>1600000.0</v>
      </c>
      <c r="F152" s="24">
        <v>8362.0</v>
      </c>
      <c r="G152" s="49">
        <v>2.852509708E9</v>
      </c>
      <c r="H152" s="21"/>
      <c r="I152" s="21"/>
      <c r="J152" s="21"/>
      <c r="K152" s="21" t="str">
        <f t="shared" si="5"/>
        <v>2013</v>
      </c>
      <c r="L152" s="28" t="str">
        <f t="shared" si="1"/>
        <v>2/28/2013</v>
      </c>
      <c r="M152" s="28" t="str">
        <f t="shared" si="2"/>
        <v>5/28/2013</v>
      </c>
      <c r="N152" s="24" t="str">
        <f t="shared" si="3"/>
        <v>7,523 kr</v>
      </c>
      <c r="O152" s="29" t="str">
        <f t="array" ref="O152">INDEX('SIBOR Fixin'!B:B,MATCH(DATE(MID(C152,1,4),MID(C152,6,2),MID(C152,9,2)),'SIBOR Fixin'!A:A,1))</f>
        <v>1.102</v>
      </c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</row>
    <row r="153">
      <c r="A153" s="23" t="s">
        <v>293</v>
      </c>
      <c r="B153" s="23" t="s">
        <v>486</v>
      </c>
      <c r="C153" s="23" t="s">
        <v>494</v>
      </c>
      <c r="D153" s="23">
        <v>3.42</v>
      </c>
      <c r="E153" s="24">
        <v>7000000.0</v>
      </c>
      <c r="F153" s="24">
        <v>59850.0</v>
      </c>
      <c r="G153" s="40">
        <v>2.753452487E9</v>
      </c>
      <c r="H153" s="21"/>
      <c r="I153" s="21"/>
      <c r="J153" s="21"/>
      <c r="K153" s="21" t="str">
        <f t="shared" si="5"/>
        <v>2013</v>
      </c>
      <c r="L153" s="28" t="str">
        <f t="shared" si="1"/>
        <v>3/3/2013</v>
      </c>
      <c r="M153" s="28" t="str">
        <f t="shared" si="2"/>
        <v>6/3/2013</v>
      </c>
      <c r="N153" s="24" t="str">
        <f t="shared" si="3"/>
        <v>34,025 kr</v>
      </c>
      <c r="O153" s="29" t="str">
        <f t="array" ref="O153">INDEX('SIBOR Fixin'!B:B,MATCH(DATE(MID(C153,1,4),MID(C153,6,2),MID(C153,9,2)),'SIBOR Fixin'!A:A,1))</f>
        <v>1.102</v>
      </c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</row>
    <row r="154">
      <c r="A154" s="23" t="s">
        <v>293</v>
      </c>
      <c r="B154" s="23" t="s">
        <v>454</v>
      </c>
      <c r="C154" s="23" t="s">
        <v>495</v>
      </c>
      <c r="D154" s="23">
        <v>3.1</v>
      </c>
      <c r="E154" s="24">
        <v>8700000.0</v>
      </c>
      <c r="F154" s="24">
        <v>67425.0</v>
      </c>
      <c r="G154" s="27">
        <v>2.654926217E9</v>
      </c>
      <c r="H154" s="21"/>
      <c r="I154" s="21"/>
      <c r="J154" s="21"/>
      <c r="K154" s="21" t="str">
        <f t="shared" si="5"/>
        <v>2013</v>
      </c>
      <c r="L154" s="28" t="str">
        <f t="shared" si="1"/>
        <v>5/3/2013</v>
      </c>
      <c r="M154" s="28" t="str">
        <f t="shared" si="2"/>
        <v>8/3/2013</v>
      </c>
      <c r="N154" s="24" t="str">
        <f t="shared" si="3"/>
        <v>41,932 kr</v>
      </c>
      <c r="O154" s="29" t="str">
        <f t="array" ref="O154">INDEX('SIBOR Fixin'!B:B,MATCH(DATE(MID(C154,1,4),MID(C154,6,2),MID(C154,9,2)),'SIBOR Fixin'!A:A,1))</f>
        <v>1.086</v>
      </c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</row>
    <row r="155">
      <c r="A155" s="23" t="s">
        <v>293</v>
      </c>
      <c r="B155" s="23" t="s">
        <v>481</v>
      </c>
      <c r="C155" s="23" t="s">
        <v>495</v>
      </c>
      <c r="D155" s="23">
        <v>2.99</v>
      </c>
      <c r="E155" s="24">
        <v>6000000.0</v>
      </c>
      <c r="F155" s="24">
        <v>44850.0</v>
      </c>
      <c r="G155" s="48">
        <v>2.85250969E9</v>
      </c>
      <c r="H155" s="21"/>
      <c r="I155" s="21"/>
      <c r="J155" s="21"/>
      <c r="K155" s="21" t="str">
        <f t="shared" si="5"/>
        <v>2013</v>
      </c>
      <c r="L155" s="28" t="str">
        <f t="shared" si="1"/>
        <v>5/3/2013</v>
      </c>
      <c r="M155" s="28" t="str">
        <f t="shared" si="2"/>
        <v>8/3/2013</v>
      </c>
      <c r="N155" s="24" t="str">
        <f t="shared" si="3"/>
        <v>28,919 kr</v>
      </c>
      <c r="O155" s="29" t="str">
        <f t="array" ref="O155">INDEX('SIBOR Fixin'!B:B,MATCH(DATE(MID(C155,1,4),MID(C155,6,2),MID(C155,9,2)),'SIBOR Fixin'!A:A,1))</f>
        <v>1.086</v>
      </c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</row>
    <row r="156">
      <c r="A156" s="23" t="s">
        <v>298</v>
      </c>
      <c r="B156" s="23" t="s">
        <v>483</v>
      </c>
      <c r="C156" s="23" t="s">
        <v>496</v>
      </c>
      <c r="D156" s="23">
        <v>2.094</v>
      </c>
      <c r="E156" s="24">
        <v>1600000.0</v>
      </c>
      <c r="F156" s="24">
        <v>8562.0</v>
      </c>
      <c r="G156" s="49">
        <v>2.852509708E9</v>
      </c>
      <c r="H156" s="21"/>
      <c r="I156" s="21"/>
      <c r="J156" s="21"/>
      <c r="K156" s="21" t="str">
        <f t="shared" si="5"/>
        <v>2013</v>
      </c>
      <c r="L156" s="28" t="str">
        <f t="shared" si="1"/>
        <v>5/28/2013</v>
      </c>
      <c r="M156" s="28" t="str">
        <f t="shared" si="2"/>
        <v>8/28/2013</v>
      </c>
      <c r="N156" s="24" t="str">
        <f t="shared" si="3"/>
        <v>7,728 kr</v>
      </c>
      <c r="O156" s="29" t="str">
        <f t="array" ref="O156">INDEX('SIBOR Fixin'!B:B,MATCH(DATE(MID(C156,1,4),MID(C156,6,2),MID(C156,9,2)),'SIBOR Fixin'!A:A,1))</f>
        <v>1.09</v>
      </c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</row>
    <row r="157">
      <c r="A157" s="23" t="s">
        <v>298</v>
      </c>
      <c r="B157" s="23" t="s">
        <v>483</v>
      </c>
      <c r="C157" s="23" t="s">
        <v>497</v>
      </c>
      <c r="D157" s="23">
        <v>3.42</v>
      </c>
      <c r="E157" s="24">
        <v>7000000.0</v>
      </c>
      <c r="F157" s="24">
        <v>59850.0</v>
      </c>
      <c r="G157" s="49">
        <v>2.852509708E9</v>
      </c>
      <c r="H157" s="21"/>
      <c r="I157" s="21"/>
      <c r="J157" s="21"/>
      <c r="K157" s="21" t="str">
        <f t="shared" si="5"/>
        <v>2013</v>
      </c>
      <c r="L157" s="28" t="str">
        <f t="shared" si="1"/>
        <v>6/3/2013</v>
      </c>
      <c r="M157" s="28" t="str">
        <f t="shared" si="2"/>
        <v>9/3/2013</v>
      </c>
      <c r="N157" s="24" t="str">
        <f t="shared" si="3"/>
        <v>33,989 kr</v>
      </c>
      <c r="O157" s="29" t="str">
        <f t="array" ref="O157">INDEX('SIBOR Fixin'!B:B,MATCH(DATE(MID(C157,1,4),MID(C157,6,2),MID(C157,9,2)),'SIBOR Fixin'!A:A,1))</f>
        <v>1.1</v>
      </c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</row>
    <row r="158">
      <c r="A158" s="23" t="s">
        <v>293</v>
      </c>
      <c r="B158" s="23" t="s">
        <v>454</v>
      </c>
      <c r="C158" s="23" t="s">
        <v>498</v>
      </c>
      <c r="D158" s="23">
        <v>3.1</v>
      </c>
      <c r="E158" s="24">
        <v>8700000.0</v>
      </c>
      <c r="F158" s="24">
        <v>67425.0</v>
      </c>
      <c r="G158" s="27">
        <v>2.654926217E9</v>
      </c>
      <c r="H158" s="21"/>
      <c r="I158" s="21"/>
      <c r="J158" s="21"/>
      <c r="K158" s="21" t="str">
        <f t="shared" si="5"/>
        <v>2013</v>
      </c>
      <c r="L158" s="28" t="str">
        <f t="shared" si="1"/>
        <v>8/3/2013</v>
      </c>
      <c r="M158" s="28" t="str">
        <f t="shared" si="2"/>
        <v>11/3/2013</v>
      </c>
      <c r="N158" s="24" t="str">
        <f t="shared" si="3"/>
        <v>41,087 kr</v>
      </c>
      <c r="O158" s="29" t="str">
        <f t="array" ref="O158">INDEX('SIBOR Fixin'!B:B,MATCH(DATE(MID(C158,1,4),MID(C158,6,2),MID(C158,9,2)),'SIBOR Fixin'!A:A,1))</f>
        <v>1.048</v>
      </c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</row>
    <row r="159">
      <c r="A159" s="23" t="s">
        <v>293</v>
      </c>
      <c r="B159" s="23" t="s">
        <v>481</v>
      </c>
      <c r="C159" s="23" t="s">
        <v>498</v>
      </c>
      <c r="D159" s="23">
        <v>2.99</v>
      </c>
      <c r="E159" s="24">
        <v>6000000.0</v>
      </c>
      <c r="F159" s="24">
        <v>44850.0</v>
      </c>
      <c r="G159" s="48">
        <v>2.85250969E9</v>
      </c>
      <c r="H159" s="21"/>
      <c r="I159" s="21"/>
      <c r="J159" s="21"/>
      <c r="K159" s="21" t="str">
        <f t="shared" si="5"/>
        <v>2013</v>
      </c>
      <c r="L159" s="28" t="str">
        <f t="shared" si="1"/>
        <v>8/3/2013</v>
      </c>
      <c r="M159" s="28" t="str">
        <f t="shared" si="2"/>
        <v>11/3/2013</v>
      </c>
      <c r="N159" s="24" t="str">
        <f t="shared" si="3"/>
        <v>28,336 kr</v>
      </c>
      <c r="O159" s="29" t="str">
        <f t="array" ref="O159">INDEX('SIBOR Fixin'!B:B,MATCH(DATE(MID(C159,1,4),MID(C159,6,2),MID(C159,9,2)),'SIBOR Fixin'!A:A,1))</f>
        <v>1.048</v>
      </c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</row>
    <row r="160">
      <c r="A160" s="23" t="s">
        <v>298</v>
      </c>
      <c r="B160" s="23" t="s">
        <v>483</v>
      </c>
      <c r="C160" s="23" t="s">
        <v>499</v>
      </c>
      <c r="D160" s="23">
        <v>2.118</v>
      </c>
      <c r="E160" s="24">
        <v>1600000.0</v>
      </c>
      <c r="F160" s="24">
        <v>8660.0</v>
      </c>
      <c r="G160" s="49">
        <v>2.852509708E9</v>
      </c>
      <c r="H160" s="21"/>
      <c r="I160" s="21"/>
      <c r="J160" s="21"/>
      <c r="K160" s="21" t="str">
        <f t="shared" si="5"/>
        <v>2013</v>
      </c>
      <c r="L160" s="28" t="str">
        <f t="shared" si="1"/>
        <v>8/28/2013</v>
      </c>
      <c r="M160" s="28" t="str">
        <f t="shared" si="2"/>
        <v>11/28/2013</v>
      </c>
      <c r="N160" s="24" t="str">
        <f t="shared" si="3"/>
        <v>7,556 kr</v>
      </c>
      <c r="O160" s="29" t="str">
        <f t="array" ref="O160">INDEX('SIBOR Fixin'!B:B,MATCH(DATE(MID(C160,1,4),MID(C160,6,2),MID(C160,9,2)),'SIBOR Fixin'!A:A,1))</f>
        <v>1.048</v>
      </c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</row>
    <row r="161">
      <c r="A161" s="23" t="s">
        <v>293</v>
      </c>
      <c r="B161" s="23" t="s">
        <v>486</v>
      </c>
      <c r="C161" s="23" t="s">
        <v>500</v>
      </c>
      <c r="D161" s="23">
        <v>3.42</v>
      </c>
      <c r="E161" s="24">
        <v>7000000.0</v>
      </c>
      <c r="F161" s="24">
        <v>59850.0</v>
      </c>
      <c r="G161" s="40">
        <v>2.753452487E9</v>
      </c>
      <c r="H161" s="21"/>
      <c r="I161" s="21"/>
      <c r="J161" s="21"/>
      <c r="K161" s="21" t="str">
        <f t="shared" si="5"/>
        <v>2013</v>
      </c>
      <c r="L161" s="28" t="str">
        <f t="shared" si="1"/>
        <v>9/3/2013</v>
      </c>
      <c r="M161" s="28" t="str">
        <f t="shared" si="2"/>
        <v>12/3/2013</v>
      </c>
      <c r="N161" s="24" t="str">
        <f t="shared" si="3"/>
        <v>32,806 kr</v>
      </c>
      <c r="O161" s="29" t="str">
        <f t="array" ref="O161">INDEX('SIBOR Fixin'!B:B,MATCH(DATE(MID(C161,1,4),MID(C161,6,2),MID(C161,9,2)),'SIBOR Fixin'!A:A,1))</f>
        <v>1.054</v>
      </c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</row>
    <row r="162">
      <c r="A162" s="23" t="s">
        <v>293</v>
      </c>
      <c r="B162" s="23" t="s">
        <v>454</v>
      </c>
      <c r="C162" s="23" t="s">
        <v>501</v>
      </c>
      <c r="D162" s="23">
        <v>3.1</v>
      </c>
      <c r="E162" s="24">
        <v>8700000.0</v>
      </c>
      <c r="F162" s="24">
        <v>67425.0</v>
      </c>
      <c r="G162" s="27">
        <v>2.654926217E9</v>
      </c>
      <c r="H162" s="23"/>
      <c r="I162" s="21"/>
      <c r="J162" s="21"/>
      <c r="K162" s="21" t="str">
        <f t="shared" si="5"/>
        <v>2013</v>
      </c>
      <c r="L162" s="28" t="str">
        <f t="shared" si="1"/>
        <v>11/3/2013</v>
      </c>
      <c r="M162" s="28" t="str">
        <f t="shared" si="2"/>
        <v>2/3/2014</v>
      </c>
      <c r="N162" s="24" t="str">
        <f t="shared" si="3"/>
        <v>41,532 kr</v>
      </c>
      <c r="O162" s="29" t="str">
        <f t="array" ref="O162">INDEX('SIBOR Fixin'!B:B,MATCH(DATE(MID(C162,1,4),MID(C162,6,2),MID(C162,9,2)),'SIBOR Fixin'!A:A,1))</f>
        <v>1.068</v>
      </c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</row>
    <row r="163">
      <c r="A163" s="23" t="s">
        <v>293</v>
      </c>
      <c r="B163" s="23" t="s">
        <v>481</v>
      </c>
      <c r="C163" s="23" t="s">
        <v>501</v>
      </c>
      <c r="D163" s="23">
        <v>2.99</v>
      </c>
      <c r="E163" s="24">
        <v>6000000.0</v>
      </c>
      <c r="F163" s="24">
        <v>44850.0</v>
      </c>
      <c r="G163" s="48">
        <v>2.85250969E9</v>
      </c>
      <c r="H163" s="23"/>
      <c r="I163" s="21"/>
      <c r="J163" s="21"/>
      <c r="K163" s="21" t="str">
        <f t="shared" si="5"/>
        <v>2013</v>
      </c>
      <c r="L163" s="28" t="str">
        <f t="shared" si="1"/>
        <v>11/3/2013</v>
      </c>
      <c r="M163" s="28" t="str">
        <f t="shared" si="2"/>
        <v>2/3/2014</v>
      </c>
      <c r="N163" s="24" t="str">
        <f t="shared" si="3"/>
        <v>28,643 kr</v>
      </c>
      <c r="O163" s="29" t="str">
        <f t="array" ref="O163">INDEX('SIBOR Fixin'!B:B,MATCH(DATE(MID(C163,1,4),MID(C163,6,2),MID(C163,9,2)),'SIBOR Fixin'!A:A,1))</f>
        <v>1.068</v>
      </c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</row>
    <row r="164">
      <c r="A164" s="23" t="s">
        <v>298</v>
      </c>
      <c r="B164" s="23" t="s">
        <v>483</v>
      </c>
      <c r="C164" s="23" t="s">
        <v>502</v>
      </c>
      <c r="D164" s="23">
        <v>1.995</v>
      </c>
      <c r="E164" s="24">
        <v>1600000.0</v>
      </c>
      <c r="F164" s="24">
        <v>8157.0</v>
      </c>
      <c r="G164" s="49">
        <v>2.852509708E9</v>
      </c>
      <c r="H164" s="23"/>
      <c r="I164" s="21"/>
      <c r="J164" s="21"/>
      <c r="K164" s="21" t="str">
        <f t="shared" si="5"/>
        <v>2013</v>
      </c>
      <c r="L164" s="28" t="str">
        <f t="shared" si="1"/>
        <v>11/28/2013</v>
      </c>
      <c r="M164" s="28" t="str">
        <f t="shared" si="2"/>
        <v>2/28/2014</v>
      </c>
      <c r="N164" s="24" t="str">
        <f t="shared" si="3"/>
        <v>7,626 kr</v>
      </c>
      <c r="O164" s="29" t="str">
        <f t="array" ref="O164">INDEX('SIBOR Fixin'!B:B,MATCH(DATE(MID(C164,1,4),MID(C164,6,2),MID(C164,9,2)),'SIBOR Fixin'!A:A,1))</f>
        <v>1.065</v>
      </c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</row>
    <row r="165">
      <c r="A165" s="23" t="s">
        <v>293</v>
      </c>
      <c r="B165" s="23" t="s">
        <v>486</v>
      </c>
      <c r="C165" s="23" t="s">
        <v>503</v>
      </c>
      <c r="D165" s="23">
        <v>3.42</v>
      </c>
      <c r="E165" s="24">
        <v>7000000.0</v>
      </c>
      <c r="F165" s="24">
        <v>59850.0</v>
      </c>
      <c r="G165" s="40">
        <v>2.753452487E9</v>
      </c>
      <c r="H165" s="23"/>
      <c r="I165" s="21"/>
      <c r="J165" s="21"/>
      <c r="K165" s="21" t="str">
        <f t="shared" si="5"/>
        <v>2013</v>
      </c>
      <c r="L165" s="28" t="str">
        <f t="shared" si="1"/>
        <v>12/3/2013</v>
      </c>
      <c r="M165" s="28" t="str">
        <f t="shared" si="2"/>
        <v>3/3/2014</v>
      </c>
      <c r="N165" s="24" t="str">
        <f t="shared" si="3"/>
        <v>32,533 kr</v>
      </c>
      <c r="O165" s="29" t="str">
        <f t="array" ref="O165">INDEX('SIBOR Fixin'!B:B,MATCH(DATE(MID(C165,1,4),MID(C165,6,2),MID(C165,9,2)),'SIBOR Fixin'!A:A,1))</f>
        <v>1.059</v>
      </c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</row>
    <row r="166">
      <c r="A166" s="23" t="s">
        <v>293</v>
      </c>
      <c r="B166" s="23" t="s">
        <v>454</v>
      </c>
      <c r="C166" s="23" t="s">
        <v>504</v>
      </c>
      <c r="D166" s="23">
        <v>3.1</v>
      </c>
      <c r="E166" s="24">
        <v>8700000.0</v>
      </c>
      <c r="F166" s="24">
        <v>38957.0</v>
      </c>
      <c r="G166" s="27">
        <v>2.654926217E9</v>
      </c>
      <c r="H166" s="23"/>
      <c r="I166" s="21"/>
      <c r="J166" s="21"/>
      <c r="K166" s="21" t="str">
        <f t="shared" si="5"/>
        <v>2014</v>
      </c>
      <c r="L166" s="28" t="str">
        <f t="shared" si="1"/>
        <v>2/3/2014</v>
      </c>
      <c r="M166" s="28" t="str">
        <f t="shared" si="2"/>
        <v>3/24/2014</v>
      </c>
      <c r="N166" s="24" t="str">
        <f t="shared" si="3"/>
        <v>18,947 kr</v>
      </c>
      <c r="O166" s="29" t="str">
        <f t="array" ref="O166">INDEX('SIBOR Fixin'!B:B,MATCH(DATE(MID(C166,1,4),MID(C166,6,2),MID(C166,9,2)),'SIBOR Fixin'!A:A,1))</f>
        <v>0.8</v>
      </c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</row>
    <row r="167">
      <c r="A167" s="23" t="s">
        <v>293</v>
      </c>
      <c r="B167" s="23" t="s">
        <v>481</v>
      </c>
      <c r="C167" s="23" t="s">
        <v>505</v>
      </c>
      <c r="D167" s="23">
        <v>2.99</v>
      </c>
      <c r="E167" s="24">
        <v>6000000.0</v>
      </c>
      <c r="F167" s="24">
        <v>44850.0</v>
      </c>
      <c r="G167" s="48">
        <v>2.85250969E9</v>
      </c>
      <c r="H167" s="23"/>
      <c r="I167" s="21"/>
      <c r="J167" s="21"/>
      <c r="K167" s="21" t="str">
        <f t="shared" si="5"/>
        <v>2014</v>
      </c>
      <c r="L167" s="28" t="str">
        <f t="shared" si="1"/>
        <v>2/3/2014</v>
      </c>
      <c r="M167" s="28" t="str">
        <f t="shared" si="2"/>
        <v>5/3/2014</v>
      </c>
      <c r="N167" s="24" t="str">
        <f t="shared" si="3"/>
        <v>23,733 kr</v>
      </c>
      <c r="O167" s="29" t="str">
        <f t="array" ref="O167">INDEX('SIBOR Fixin'!B:B,MATCH(DATE(MID(C167,1,4),MID(C167,6,2),MID(C167,9,2)),'SIBOR Fixin'!A:A,1))</f>
        <v>0.8</v>
      </c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</row>
    <row r="168">
      <c r="A168" s="23" t="s">
        <v>298</v>
      </c>
      <c r="B168" s="23" t="s">
        <v>483</v>
      </c>
      <c r="C168" s="23" t="s">
        <v>506</v>
      </c>
      <c r="D168" s="23">
        <v>1.832</v>
      </c>
      <c r="E168" s="24">
        <v>1600000.0</v>
      </c>
      <c r="F168" s="24">
        <v>7247.0</v>
      </c>
      <c r="G168" s="49">
        <v>2.852509708E9</v>
      </c>
      <c r="H168" s="23"/>
      <c r="I168" s="21"/>
      <c r="J168" s="21"/>
      <c r="K168" s="21" t="str">
        <f t="shared" si="5"/>
        <v>2014</v>
      </c>
      <c r="L168" s="28" t="str">
        <f t="shared" si="1"/>
        <v>2/28/2014</v>
      </c>
      <c r="M168" s="28" t="str">
        <f t="shared" si="2"/>
        <v>5/28/2014</v>
      </c>
      <c r="N168" s="24" t="str">
        <f t="shared" si="3"/>
        <v>6,357 kr</v>
      </c>
      <c r="O168" s="29" t="str">
        <f t="array" ref="O168">INDEX('SIBOR Fixin'!B:B,MATCH(DATE(MID(C168,1,4),MID(C168,6,2),MID(C168,9,2)),'SIBOR Fixin'!A:A,1))</f>
        <v>0.807</v>
      </c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</row>
    <row r="169">
      <c r="A169" s="23" t="s">
        <v>293</v>
      </c>
      <c r="B169" s="23" t="s">
        <v>486</v>
      </c>
      <c r="C169" s="23" t="s">
        <v>507</v>
      </c>
      <c r="D169" s="23">
        <v>3.42</v>
      </c>
      <c r="E169" s="24">
        <v>7000000.0</v>
      </c>
      <c r="F169" s="24">
        <v>59850.0</v>
      </c>
      <c r="G169" s="40">
        <v>2.753452487E9</v>
      </c>
      <c r="H169" s="23"/>
      <c r="I169" s="21"/>
      <c r="J169" s="21"/>
      <c r="K169" s="21" t="str">
        <f t="shared" si="5"/>
        <v>2014</v>
      </c>
      <c r="L169" s="28" t="str">
        <f t="shared" si="1"/>
        <v>3/3/2014</v>
      </c>
      <c r="M169" s="28" t="str">
        <f t="shared" si="2"/>
        <v>6/3/2014</v>
      </c>
      <c r="N169" s="24" t="str">
        <f t="shared" si="3"/>
        <v>28,801 kr</v>
      </c>
      <c r="O169" s="29" t="str">
        <f t="array" ref="O169">INDEX('SIBOR Fixin'!B:B,MATCH(DATE(MID(C169,1,4),MID(C169,6,2),MID(C169,9,2)),'SIBOR Fixin'!A:A,1))</f>
        <v>0.81</v>
      </c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</row>
    <row r="170">
      <c r="A170" s="23" t="s">
        <v>298</v>
      </c>
      <c r="B170" s="23" t="s">
        <v>508</v>
      </c>
      <c r="C170" s="23" t="s">
        <v>509</v>
      </c>
      <c r="D170" s="23">
        <v>1.907</v>
      </c>
      <c r="E170" s="24">
        <v>7200000.0</v>
      </c>
      <c r="F170" s="24">
        <v>36233.0</v>
      </c>
      <c r="G170" s="27">
        <v>2.654926217E9</v>
      </c>
      <c r="H170" s="23"/>
      <c r="I170" s="21"/>
      <c r="J170" s="21"/>
      <c r="K170" s="21" t="str">
        <f t="shared" si="5"/>
        <v>2014</v>
      </c>
      <c r="L170" s="28" t="str">
        <f t="shared" si="1"/>
        <v>3/25/2014</v>
      </c>
      <c r="M170" s="28" t="str">
        <f t="shared" si="2"/>
        <v>6/28/2014</v>
      </c>
      <c r="N170" s="24" t="str">
        <f t="shared" si="3"/>
        <v>30,134 kr</v>
      </c>
      <c r="O170" s="29" t="str">
        <f t="array" ref="O170">INDEX('SIBOR Fixin'!B:B,MATCH(DATE(MID(C170,1,4),MID(C170,6,2),MID(C170,9,2)),'SIBOR Fixin'!A:A,1))</f>
        <v>0.786</v>
      </c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</row>
    <row r="171">
      <c r="A171" s="23" t="s">
        <v>293</v>
      </c>
      <c r="B171" s="23" t="s">
        <v>481</v>
      </c>
      <c r="C171" s="23" t="s">
        <v>510</v>
      </c>
      <c r="D171" s="23">
        <v>2.99</v>
      </c>
      <c r="E171" s="24">
        <v>6000000.0</v>
      </c>
      <c r="F171" s="24">
        <v>44850.0</v>
      </c>
      <c r="G171" s="48">
        <v>2.85250969E9</v>
      </c>
      <c r="H171" s="23"/>
      <c r="I171" s="21"/>
      <c r="J171" s="21"/>
      <c r="K171" s="21" t="str">
        <f t="shared" si="5"/>
        <v>2014</v>
      </c>
      <c r="L171" s="28" t="str">
        <f t="shared" si="1"/>
        <v>5/3/2014</v>
      </c>
      <c r="M171" s="28" t="str">
        <f t="shared" si="2"/>
        <v>8/3/2014</v>
      </c>
      <c r="N171" s="24" t="str">
        <f t="shared" si="3"/>
        <v>25,515 kr</v>
      </c>
      <c r="O171" s="29" t="str">
        <f t="array" ref="O171">INDEX('SIBOR Fixin'!B:B,MATCH(DATE(MID(C171,1,4),MID(C171,6,2),MID(C171,9,2)),'SIBOR Fixin'!A:A,1))</f>
        <v>0.864</v>
      </c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</row>
    <row r="172">
      <c r="A172" s="23" t="s">
        <v>298</v>
      </c>
      <c r="B172" s="23" t="s">
        <v>483</v>
      </c>
      <c r="C172" s="23" t="s">
        <v>511</v>
      </c>
      <c r="D172" s="23">
        <v>1.807</v>
      </c>
      <c r="E172" s="24">
        <v>1600000.0</v>
      </c>
      <c r="F172" s="24">
        <v>7389.0</v>
      </c>
      <c r="G172" s="49">
        <v>2.852509708E9</v>
      </c>
      <c r="H172" s="23" t="s">
        <v>145</v>
      </c>
      <c r="I172" s="21"/>
      <c r="J172" s="21"/>
      <c r="K172" s="21" t="str">
        <f t="shared" si="5"/>
        <v>2014</v>
      </c>
      <c r="L172" s="28" t="str">
        <f t="shared" si="1"/>
        <v>5/28/2014</v>
      </c>
      <c r="M172" s="28" t="str">
        <f t="shared" si="2"/>
        <v>8/28/2014</v>
      </c>
      <c r="N172" s="24" t="str">
        <f t="shared" si="3"/>
        <v>6,710 kr</v>
      </c>
      <c r="O172" s="29" t="str">
        <f t="array" ref="O172">INDEX('SIBOR Fixin'!B:B,MATCH(DATE(MID(C172,1,4),MID(C172,6,2),MID(C172,9,2)),'SIBOR Fixin'!A:A,1))</f>
        <v>0.841</v>
      </c>
      <c r="P172" s="21"/>
      <c r="Q172" s="21"/>
      <c r="S172" s="24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</row>
    <row r="173">
      <c r="A173" s="23" t="s">
        <v>293</v>
      </c>
      <c r="B173" s="23" t="s">
        <v>486</v>
      </c>
      <c r="C173" s="23" t="s">
        <v>512</v>
      </c>
      <c r="D173" s="23">
        <v>3.42</v>
      </c>
      <c r="E173" s="24">
        <v>7000000.0</v>
      </c>
      <c r="F173" s="24">
        <v>59850.0</v>
      </c>
      <c r="G173" s="40">
        <v>2.753452487E9</v>
      </c>
      <c r="H173" s="23" t="s">
        <v>143</v>
      </c>
      <c r="I173" s="21"/>
      <c r="J173" s="21"/>
      <c r="K173" s="21" t="str">
        <f t="shared" si="5"/>
        <v>2014</v>
      </c>
      <c r="L173" s="28" t="str">
        <f t="shared" si="1"/>
        <v>6/3/2014</v>
      </c>
      <c r="M173" s="28" t="str">
        <f t="shared" si="2"/>
        <v>9/3/2014</v>
      </c>
      <c r="N173" s="24" t="str">
        <f t="shared" si="3"/>
        <v>28,926 kr</v>
      </c>
      <c r="O173" s="29" t="str">
        <f t="array" ref="O173">INDEX('SIBOR Fixin'!B:B,MATCH(DATE(MID(C173,1,4),MID(C173,6,2),MID(C173,9,2)),'SIBOR Fixin'!A:A,1))</f>
        <v>0.817</v>
      </c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</row>
    <row r="174">
      <c r="A174" s="23" t="s">
        <v>298</v>
      </c>
      <c r="B174" s="23" t="s">
        <v>508</v>
      </c>
      <c r="C174" s="23" t="s">
        <v>513</v>
      </c>
      <c r="D174" s="23">
        <v>1.738</v>
      </c>
      <c r="E174" s="24">
        <v>7200000.0</v>
      </c>
      <c r="F174" s="24">
        <v>31979.0</v>
      </c>
      <c r="G174" s="27">
        <v>2.654926217E9</v>
      </c>
      <c r="H174" s="21"/>
      <c r="I174" s="21"/>
      <c r="J174" s="21"/>
      <c r="K174" s="21" t="str">
        <f t="shared" si="5"/>
        <v>2014</v>
      </c>
      <c r="L174" s="28" t="str">
        <f t="shared" si="1"/>
        <v>6/28/2014</v>
      </c>
      <c r="M174" s="28" t="str">
        <f t="shared" si="2"/>
        <v>9/28/2014</v>
      </c>
      <c r="N174" s="24" t="str">
        <f t="shared" si="3"/>
        <v>29,274 kr</v>
      </c>
      <c r="O174" s="29" t="str">
        <f t="array" ref="O174">INDEX('SIBOR Fixin'!B:B,MATCH(DATE(MID(C174,1,4),MID(C174,6,2),MID(C174,9,2)),'SIBOR Fixin'!A:A,1))</f>
        <v>0.791</v>
      </c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</row>
    <row r="175">
      <c r="A175" s="23" t="s">
        <v>293</v>
      </c>
      <c r="B175" s="23" t="s">
        <v>481</v>
      </c>
      <c r="C175" s="23" t="s">
        <v>514</v>
      </c>
      <c r="D175" s="23">
        <v>2.99</v>
      </c>
      <c r="E175" s="24">
        <v>6000000.0</v>
      </c>
      <c r="F175" s="24">
        <v>44850.0</v>
      </c>
      <c r="G175" s="48">
        <v>2.85250969E9</v>
      </c>
      <c r="H175" s="23" t="s">
        <v>141</v>
      </c>
      <c r="I175" s="21"/>
      <c r="J175" s="21"/>
      <c r="K175" s="21" t="str">
        <f t="shared" si="5"/>
        <v>2014</v>
      </c>
      <c r="L175" s="28" t="str">
        <f t="shared" si="1"/>
        <v>8/3/2014</v>
      </c>
      <c r="M175" s="28" t="str">
        <f t="shared" si="2"/>
        <v>11/3/2014</v>
      </c>
      <c r="N175" s="24" t="str">
        <f t="shared" si="3"/>
        <v>17,281 kr</v>
      </c>
      <c r="O175" s="29" t="str">
        <f t="array" ref="O175">INDEX('SIBOR Fixin'!B:B,MATCH(DATE(MID(C175,1,4),MID(C175,6,2),MID(C175,9,2)),'SIBOR Fixin'!A:A,1))</f>
        <v>0.327</v>
      </c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</row>
    <row r="176">
      <c r="A176" s="23" t="s">
        <v>298</v>
      </c>
      <c r="B176" s="23" t="s">
        <v>508</v>
      </c>
      <c r="C176" s="23" t="s">
        <v>515</v>
      </c>
      <c r="D176" s="23">
        <v>1.454</v>
      </c>
      <c r="E176" s="24">
        <v>7200000.0</v>
      </c>
      <c r="F176" s="24">
        <v>26463.0</v>
      </c>
      <c r="G176" s="27">
        <v>2.654926217E9</v>
      </c>
      <c r="H176" s="21"/>
      <c r="I176" s="21"/>
      <c r="J176" s="21"/>
      <c r="K176" s="21" t="str">
        <f t="shared" si="5"/>
        <v>2014</v>
      </c>
      <c r="L176" s="28" t="str">
        <f t="shared" si="1"/>
        <v>9/28/2014</v>
      </c>
      <c r="M176" s="28" t="str">
        <f t="shared" si="2"/>
        <v>12/28/2014</v>
      </c>
      <c r="N176" s="24" t="str">
        <f t="shared" si="3"/>
        <v>21,239 kr</v>
      </c>
      <c r="O176" s="29" t="str">
        <f t="array" ref="O176">INDEX('SIBOR Fixin'!B:B,MATCH(DATE(MID(C176,1,4),MID(C176,6,2),MID(C176,9,2)),'SIBOR Fixin'!A:A,1))</f>
        <v>0.367</v>
      </c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</row>
    <row r="177">
      <c r="A177" s="23" t="s">
        <v>293</v>
      </c>
      <c r="B177" s="23" t="s">
        <v>481</v>
      </c>
      <c r="C177" s="50" t="s">
        <v>516</v>
      </c>
      <c r="D177" s="51">
        <v>2.99</v>
      </c>
      <c r="E177" s="24">
        <v>6000000.0</v>
      </c>
      <c r="F177" s="24">
        <v>44850.0</v>
      </c>
      <c r="G177" s="48">
        <v>2.85250969E9</v>
      </c>
      <c r="H177" s="21"/>
      <c r="I177" s="21"/>
      <c r="J177" s="21"/>
      <c r="K177" s="21" t="str">
        <f t="shared" si="5"/>
        <v>2014</v>
      </c>
      <c r="L177" s="28" t="str">
        <f t="shared" si="1"/>
        <v>11/3/2014</v>
      </c>
      <c r="M177" s="28" t="str">
        <f t="shared" si="2"/>
        <v>2/3/2015</v>
      </c>
      <c r="N177" s="24" t="str">
        <f t="shared" si="3"/>
        <v>13,739 kr</v>
      </c>
      <c r="O177" s="29" t="str">
        <f t="array" ref="O177">INDEX('SIBOR Fixin'!B:B,MATCH(DATE(MID(C177,1,4),MID(C177,6,2),MID(C177,9,2)),'SIBOR Fixin'!A:A,1))</f>
        <v>0.096</v>
      </c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</row>
    <row r="178">
      <c r="A178" s="23" t="s">
        <v>293</v>
      </c>
      <c r="B178" s="23" t="s">
        <v>486</v>
      </c>
      <c r="C178" s="50" t="s">
        <v>517</v>
      </c>
      <c r="D178" s="51">
        <v>3.42</v>
      </c>
      <c r="E178" s="24">
        <v>7000000.0</v>
      </c>
      <c r="F178" s="24">
        <v>59850.0</v>
      </c>
      <c r="G178" s="40">
        <v>2.753452487E9</v>
      </c>
      <c r="H178" s="21"/>
      <c r="I178" s="21"/>
      <c r="J178" s="21"/>
      <c r="K178" s="21" t="str">
        <f t="shared" si="5"/>
        <v>2014</v>
      </c>
      <c r="L178" s="28" t="str">
        <f t="shared" si="1"/>
        <v>12/3/2014</v>
      </c>
      <c r="M178" s="28" t="str">
        <f t="shared" si="2"/>
        <v>3/3/2015</v>
      </c>
      <c r="N178" s="24" t="str">
        <f t="shared" si="3"/>
        <v>15,960 kr</v>
      </c>
      <c r="O178" s="29" t="str">
        <f t="array" ref="O178">INDEX('SIBOR Fixin'!B:B,MATCH(DATE(MID(C178,1,4),MID(C178,6,2),MID(C178,9,2)),'SIBOR Fixin'!A:A,1))</f>
        <v>0.112</v>
      </c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</row>
    <row r="179">
      <c r="A179" s="23" t="s">
        <v>298</v>
      </c>
      <c r="B179" s="23" t="s">
        <v>508</v>
      </c>
      <c r="C179" s="23" t="s">
        <v>518</v>
      </c>
      <c r="D179" s="23">
        <v>1.242</v>
      </c>
      <c r="E179" s="24">
        <v>7200000.0</v>
      </c>
      <c r="F179" s="24">
        <v>22356.0</v>
      </c>
      <c r="G179" s="27">
        <v>2.654926217E9</v>
      </c>
      <c r="H179" s="21"/>
      <c r="I179" s="21"/>
      <c r="J179" s="21"/>
      <c r="K179" s="21" t="str">
        <f t="shared" si="5"/>
        <v>2014</v>
      </c>
      <c r="L179" s="28" t="str">
        <f t="shared" si="1"/>
        <v>12/28/2014</v>
      </c>
      <c r="M179" s="28" t="str">
        <f t="shared" si="2"/>
        <v>3/28/2015</v>
      </c>
      <c r="N179" s="24" t="str">
        <f t="shared" si="3"/>
        <v>16,776 kr</v>
      </c>
      <c r="O179" s="29" t="str">
        <f t="array" ref="O179">INDEX('SIBOR Fixin'!B:B,MATCH(DATE(MID(C179,1,4),MID(C179,6,2),MID(C179,9,2)),'SIBOR Fixin'!A:A,1))</f>
        <v>0.132</v>
      </c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</row>
    <row r="180">
      <c r="A180" s="23" t="s">
        <v>293</v>
      </c>
      <c r="B180" s="23" t="s">
        <v>481</v>
      </c>
      <c r="C180" s="50" t="s">
        <v>519</v>
      </c>
      <c r="D180" s="51">
        <v>2.99</v>
      </c>
      <c r="E180" s="24">
        <v>6000000.0</v>
      </c>
      <c r="F180" s="24">
        <v>44850.0</v>
      </c>
      <c r="G180" s="48">
        <v>2.85250969E9</v>
      </c>
      <c r="H180" s="21"/>
      <c r="I180" s="21"/>
      <c r="J180" s="21"/>
      <c r="K180" s="21" t="str">
        <f t="shared" si="5"/>
        <v>2015</v>
      </c>
      <c r="L180" s="28" t="str">
        <f t="shared" si="1"/>
        <v>2/3/2015</v>
      </c>
      <c r="M180" s="28" t="str">
        <f t="shared" si="2"/>
        <v>5/3/2015</v>
      </c>
      <c r="N180" s="24" t="str">
        <f t="shared" si="3"/>
        <v>12,430 kr</v>
      </c>
      <c r="O180" s="29" t="str">
        <f t="array" ref="O180">INDEX('SIBOR Fixin'!B:B,MATCH(DATE(MID(C180,1,4),MID(C180,6,2),MID(C180,9,2)),'SIBOR Fixin'!A:A,1))</f>
        <v>0.038</v>
      </c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</row>
    <row r="181">
      <c r="A181" s="23" t="s">
        <v>293</v>
      </c>
      <c r="B181" s="23" t="s">
        <v>486</v>
      </c>
      <c r="C181" s="50" t="s">
        <v>520</v>
      </c>
      <c r="D181" s="51">
        <v>3.42</v>
      </c>
      <c r="E181" s="24">
        <v>7000000.0</v>
      </c>
      <c r="F181" s="24">
        <v>59850.0</v>
      </c>
      <c r="G181" s="40">
        <v>2.753452487E9</v>
      </c>
      <c r="H181" s="21"/>
      <c r="I181" s="21"/>
      <c r="J181" s="21"/>
      <c r="K181" s="21" t="str">
        <f t="shared" si="5"/>
        <v>2015</v>
      </c>
      <c r="L181" s="28" t="str">
        <f t="shared" si="1"/>
        <v>3/3/2015</v>
      </c>
      <c r="M181" s="28" t="str">
        <f t="shared" si="2"/>
        <v>6/3/2015</v>
      </c>
      <c r="N181" s="24" t="str">
        <f t="shared" si="3"/>
        <v>14,007 kr</v>
      </c>
      <c r="O181" s="29" t="str">
        <f t="array" ref="O181">INDEX('SIBOR Fixin'!B:B,MATCH(DATE(MID(C181,1,4),MID(C181,6,2),MID(C181,9,2)),'SIBOR Fixin'!A:A,1))</f>
        <v>-0.017</v>
      </c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</row>
    <row r="182">
      <c r="A182" s="23" t="s">
        <v>293</v>
      </c>
      <c r="B182" s="23" t="s">
        <v>486</v>
      </c>
      <c r="C182" s="50" t="s">
        <v>520</v>
      </c>
      <c r="D182" s="51">
        <v>3.42</v>
      </c>
      <c r="E182" s="24">
        <v>7000000.0</v>
      </c>
      <c r="F182" s="24">
        <v>59850.0</v>
      </c>
      <c r="G182" s="40">
        <v>2.753452487E9</v>
      </c>
      <c r="H182" s="21"/>
      <c r="I182" s="21"/>
      <c r="J182" s="21"/>
      <c r="K182" s="21" t="str">
        <f t="shared" si="5"/>
        <v>2015</v>
      </c>
      <c r="L182" s="28" t="str">
        <f t="shared" si="1"/>
        <v>3/3/2015</v>
      </c>
      <c r="M182" s="28" t="str">
        <f t="shared" si="2"/>
        <v>6/3/2015</v>
      </c>
      <c r="N182" s="24" t="str">
        <f t="shared" si="3"/>
        <v>14,007 kr</v>
      </c>
      <c r="O182" s="29" t="str">
        <f t="array" ref="O182">INDEX('SIBOR Fixin'!B:B,MATCH(DATE(MID(C182,1,4),MID(C182,6,2),MID(C182,9,2)),'SIBOR Fixin'!A:A,1))</f>
        <v>-0.017</v>
      </c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</row>
    <row r="183">
      <c r="A183" s="23" t="s">
        <v>298</v>
      </c>
      <c r="B183" s="23" t="s">
        <v>508</v>
      </c>
      <c r="C183" s="23" t="s">
        <v>521</v>
      </c>
      <c r="D183" s="23">
        <v>0.923</v>
      </c>
      <c r="E183" s="24">
        <v>7200000.0</v>
      </c>
      <c r="F183" s="24">
        <v>16983.0</v>
      </c>
      <c r="G183" s="27">
        <v>2.654926217E9</v>
      </c>
      <c r="H183" s="21"/>
      <c r="I183" s="21"/>
      <c r="J183" s="21"/>
      <c r="K183" s="21" t="str">
        <f t="shared" si="5"/>
        <v>2015</v>
      </c>
      <c r="L183" s="28" t="str">
        <f t="shared" si="1"/>
        <v>3/28/2015</v>
      </c>
      <c r="M183" s="28" t="str">
        <f t="shared" si="2"/>
        <v>6/28/2015</v>
      </c>
      <c r="N183" s="24" t="str">
        <f t="shared" si="3"/>
        <v>12,567 kr</v>
      </c>
      <c r="O183" s="29" t="str">
        <f t="array" ref="O183">INDEX('SIBOR Fixin'!B:B,MATCH(DATE(MID(C183,1,4),MID(C183,6,2),MID(C183,9,2)),'SIBOR Fixin'!A:A,1))</f>
        <v>-0.117</v>
      </c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</row>
    <row r="184">
      <c r="A184" s="23" t="s">
        <v>293</v>
      </c>
      <c r="B184" s="23" t="s">
        <v>481</v>
      </c>
      <c r="C184" s="50" t="s">
        <v>522</v>
      </c>
      <c r="D184" s="51">
        <v>2.99</v>
      </c>
      <c r="E184" s="24">
        <v>6000000.0</v>
      </c>
      <c r="F184" s="24">
        <v>44850.0</v>
      </c>
      <c r="G184" s="48">
        <v>2.85250969E9</v>
      </c>
      <c r="H184" s="21"/>
      <c r="I184" s="21"/>
      <c r="J184" s="21"/>
      <c r="K184" s="21" t="str">
        <f t="shared" si="5"/>
        <v>2015</v>
      </c>
      <c r="L184" s="28" t="str">
        <f t="shared" si="1"/>
        <v>5/3/2015</v>
      </c>
      <c r="M184" s="28" t="str">
        <f t="shared" si="2"/>
        <v>8/3/2015</v>
      </c>
      <c r="N184" s="24" t="str">
        <f t="shared" si="3"/>
        <v>7,943 kr</v>
      </c>
      <c r="O184" s="29" t="str">
        <f t="array" ref="O184">INDEX('SIBOR Fixin'!B:B,MATCH(DATE(MID(C184,1,4),MID(C184,6,2),MID(C184,9,2)),'SIBOR Fixin'!A:A,1))</f>
        <v>-0.282</v>
      </c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</row>
    <row r="185">
      <c r="A185" s="23" t="s">
        <v>293</v>
      </c>
      <c r="B185" s="23" t="s">
        <v>486</v>
      </c>
      <c r="C185" s="50" t="s">
        <v>523</v>
      </c>
      <c r="D185" s="51">
        <v>3.42</v>
      </c>
      <c r="E185" s="24">
        <v>7000000.0</v>
      </c>
      <c r="F185" s="24">
        <v>59850.0</v>
      </c>
      <c r="G185" s="40">
        <v>2.753452487E9</v>
      </c>
      <c r="H185" s="21"/>
      <c r="I185" s="21"/>
      <c r="J185" s="21"/>
      <c r="K185" s="21" t="str">
        <f t="shared" si="5"/>
        <v>2015</v>
      </c>
      <c r="L185" s="28" t="str">
        <f t="shared" si="1"/>
        <v>6/3/2015</v>
      </c>
      <c r="M185" s="28" t="str">
        <f t="shared" si="2"/>
        <v>9/3/2015</v>
      </c>
      <c r="N185" s="24" t="str">
        <f t="shared" si="3"/>
        <v>9,320 kr</v>
      </c>
      <c r="O185" s="29" t="str">
        <f t="array" ref="O185">INDEX('SIBOR Fixin'!B:B,MATCH(DATE(MID(C185,1,4),MID(C185,6,2),MID(C185,9,2)),'SIBOR Fixin'!A:A,1))</f>
        <v>-0.279</v>
      </c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</row>
    <row r="186">
      <c r="A186" s="23" t="s">
        <v>298</v>
      </c>
      <c r="B186" s="23" t="s">
        <v>508</v>
      </c>
      <c r="C186" s="23" t="s">
        <v>524</v>
      </c>
      <c r="D186" s="23">
        <v>0.774</v>
      </c>
      <c r="E186" s="24">
        <v>7200000.0</v>
      </c>
      <c r="F186" s="24">
        <v>14242.0</v>
      </c>
      <c r="G186" s="27">
        <v>2.654926217E9</v>
      </c>
      <c r="H186" s="21"/>
      <c r="I186" s="21"/>
      <c r="J186" s="21"/>
      <c r="K186" s="21" t="str">
        <f t="shared" si="5"/>
        <v>2015</v>
      </c>
      <c r="L186" s="28" t="str">
        <f t="shared" si="1"/>
        <v>6/28/2015</v>
      </c>
      <c r="M186" s="28" t="str">
        <f t="shared" si="2"/>
        <v>9/28/2015</v>
      </c>
      <c r="N186" s="24" t="str">
        <f t="shared" si="3"/>
        <v>10,322 kr</v>
      </c>
      <c r="O186" s="29" t="str">
        <f t="array" ref="O186">INDEX('SIBOR Fixin'!B:B,MATCH(DATE(MID(C186,1,4),MID(C186,6,2),MID(C186,9,2)),'SIBOR Fixin'!A:A,1))</f>
        <v>-0.239</v>
      </c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</row>
    <row r="187">
      <c r="A187" s="23" t="s">
        <v>293</v>
      </c>
      <c r="B187" s="23" t="s">
        <v>481</v>
      </c>
      <c r="C187" s="50" t="s">
        <v>525</v>
      </c>
      <c r="D187" s="51">
        <v>2.99</v>
      </c>
      <c r="E187" s="24">
        <v>6000000.0</v>
      </c>
      <c r="F187" s="24">
        <v>44850.0</v>
      </c>
      <c r="G187" s="48">
        <v>2.85250969E9</v>
      </c>
      <c r="H187" s="21"/>
      <c r="I187" s="21"/>
      <c r="J187" s="21"/>
      <c r="K187" s="21" t="str">
        <f t="shared" si="5"/>
        <v>2015</v>
      </c>
      <c r="L187" s="28" t="str">
        <f t="shared" si="1"/>
        <v>8/3/2015</v>
      </c>
      <c r="M187" s="28" t="str">
        <f t="shared" si="2"/>
        <v>11/3/2015</v>
      </c>
      <c r="N187" s="24" t="str">
        <f t="shared" si="3"/>
        <v>7,544 kr</v>
      </c>
      <c r="O187" s="29" t="str">
        <f t="array" ref="O187">INDEX('SIBOR Fixin'!B:B,MATCH(DATE(MID(C187,1,4),MID(C187,6,2),MID(C187,9,2)),'SIBOR Fixin'!A:A,1))</f>
        <v>-0.308</v>
      </c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</row>
    <row r="188">
      <c r="A188" s="23" t="s">
        <v>293</v>
      </c>
      <c r="B188" s="23" t="s">
        <v>486</v>
      </c>
      <c r="C188" s="50" t="s">
        <v>526</v>
      </c>
      <c r="D188" s="51">
        <v>3.42</v>
      </c>
      <c r="E188" s="24">
        <v>7000000.0</v>
      </c>
      <c r="F188" s="24">
        <v>59850.0</v>
      </c>
      <c r="G188" s="40">
        <v>2.753452487E9</v>
      </c>
      <c r="H188" s="23" t="s">
        <v>293</v>
      </c>
      <c r="I188" s="21"/>
      <c r="J188" s="21"/>
      <c r="K188" s="21" t="str">
        <f t="shared" si="5"/>
        <v>2015</v>
      </c>
      <c r="L188" s="28" t="str">
        <f t="shared" si="1"/>
        <v>9/3/2015</v>
      </c>
      <c r="M188" s="28" t="str">
        <f t="shared" si="2"/>
        <v>12/3/2015</v>
      </c>
      <c r="N188" s="24" t="str">
        <f t="shared" si="3"/>
        <v>7,679 kr</v>
      </c>
      <c r="O188" s="29" t="str">
        <f t="array" ref="O188">INDEX('SIBOR Fixin'!B:B,MATCH(DATE(MID(C188,1,4),MID(C188,6,2),MID(C188,9,2)),'SIBOR Fixin'!A:A,1))</f>
        <v>-0.366</v>
      </c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</row>
    <row r="189">
      <c r="A189" s="23" t="s">
        <v>298</v>
      </c>
      <c r="B189" s="23" t="s">
        <v>508</v>
      </c>
      <c r="C189" s="23" t="s">
        <v>527</v>
      </c>
      <c r="D189" s="23">
        <v>0.7</v>
      </c>
      <c r="E189" s="24">
        <v>6900000.0</v>
      </c>
      <c r="F189" s="24">
        <v>12209.0</v>
      </c>
      <c r="G189" s="27">
        <v>2.654926217E9</v>
      </c>
      <c r="H189" s="21"/>
      <c r="I189" s="21"/>
      <c r="J189" s="21"/>
      <c r="K189" s="21" t="str">
        <f t="shared" si="5"/>
        <v>2015</v>
      </c>
      <c r="L189" s="28" t="str">
        <f t="shared" si="1"/>
        <v>9/28/2015</v>
      </c>
      <c r="M189" s="28" t="str">
        <f t="shared" si="2"/>
        <v>12/28/2015</v>
      </c>
      <c r="N189" s="24" t="str">
        <f t="shared" si="3"/>
        <v>7,186 kr</v>
      </c>
      <c r="O189" s="29" t="str">
        <f t="array" ref="O189">INDEX('SIBOR Fixin'!B:B,MATCH(DATE(MID(C189,1,4),MID(C189,6,2),MID(C189,9,2)),'SIBOR Fixin'!A:A,1))</f>
        <v>-0.388</v>
      </c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</row>
    <row r="190">
      <c r="A190" s="23" t="s">
        <v>293</v>
      </c>
      <c r="B190" s="23" t="s">
        <v>481</v>
      </c>
      <c r="C190" s="50" t="s">
        <v>528</v>
      </c>
      <c r="D190" s="51">
        <v>2.99</v>
      </c>
      <c r="E190" s="24">
        <v>6000000.0</v>
      </c>
      <c r="F190" s="24">
        <v>44850.0</v>
      </c>
      <c r="G190" s="48">
        <v>2.85250969E9</v>
      </c>
      <c r="H190" s="21"/>
      <c r="I190" s="21"/>
      <c r="J190" s="21"/>
      <c r="K190" s="21" t="str">
        <f t="shared" si="5"/>
        <v>2015</v>
      </c>
      <c r="L190" s="28" t="str">
        <f t="shared" si="1"/>
        <v>11/3/2015</v>
      </c>
      <c r="M190" s="28" t="str">
        <f t="shared" si="2"/>
        <v>2/3/2016</v>
      </c>
      <c r="N190" s="24" t="str">
        <f t="shared" si="3"/>
        <v>6,854 kr</v>
      </c>
      <c r="O190" s="29" t="str">
        <f t="array" ref="O190">INDEX('SIBOR Fixin'!B:B,MATCH(DATE(MID(C190,1,4),MID(C190,6,2),MID(C190,9,2)),'SIBOR Fixin'!A:A,1))</f>
        <v>-0.353</v>
      </c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</row>
    <row r="191">
      <c r="A191" s="23"/>
      <c r="B191" s="23"/>
      <c r="C191" s="23"/>
      <c r="D191" s="23"/>
      <c r="E191" s="24"/>
      <c r="F191" s="24"/>
      <c r="G191" s="23"/>
      <c r="H191" s="23" t="s">
        <v>263</v>
      </c>
      <c r="I191" s="23" t="s">
        <v>529</v>
      </c>
      <c r="J191" s="43">
        <v>3.757769843E9</v>
      </c>
      <c r="K191" s="21"/>
      <c r="L191" s="21"/>
      <c r="M191" s="23"/>
      <c r="N191" s="23"/>
      <c r="O191" s="23">
        <v>2000000.0</v>
      </c>
      <c r="P191" s="23" t="s">
        <v>530</v>
      </c>
      <c r="Q191" s="23" t="s">
        <v>531</v>
      </c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</row>
    <row r="192">
      <c r="C192" s="23"/>
      <c r="D192" s="21"/>
      <c r="E192" s="52"/>
      <c r="F192" s="24"/>
      <c r="H192" s="23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</row>
    <row r="193">
      <c r="C193" s="23"/>
      <c r="D193" s="21"/>
      <c r="E193" s="52"/>
      <c r="F193" s="24"/>
      <c r="H193" s="23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</row>
    <row r="194">
      <c r="C194" s="23"/>
      <c r="D194" s="21"/>
      <c r="E194" s="52"/>
      <c r="F194" s="24"/>
      <c r="H194" s="23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</row>
    <row r="195">
      <c r="C195" s="23"/>
      <c r="D195" s="21"/>
      <c r="E195" s="52"/>
      <c r="F195" s="24"/>
      <c r="H195" s="23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</row>
    <row r="196">
      <c r="C196" s="23"/>
      <c r="D196" s="21"/>
      <c r="E196" s="52"/>
      <c r="F196" s="24"/>
      <c r="H196" s="23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</row>
    <row r="197">
      <c r="C197" s="23"/>
      <c r="D197" s="21"/>
      <c r="E197" s="52"/>
      <c r="F197" s="24"/>
      <c r="H197" s="23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</row>
    <row r="198">
      <c r="C198" s="23"/>
      <c r="D198" s="21"/>
      <c r="E198" s="52"/>
      <c r="F198" s="24"/>
      <c r="H198" s="23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</row>
    <row r="199">
      <c r="C199" s="23"/>
      <c r="D199" s="21"/>
      <c r="E199" s="52"/>
      <c r="F199" s="24"/>
      <c r="H199" s="23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</row>
    <row r="200">
      <c r="C200" s="23"/>
      <c r="D200" s="21"/>
      <c r="E200" s="52"/>
      <c r="F200" s="24"/>
      <c r="H200" s="23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</row>
    <row r="201">
      <c r="C201" s="53"/>
      <c r="D201" s="21"/>
      <c r="E201" s="52"/>
      <c r="F201" s="24"/>
      <c r="H201" s="23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</row>
    <row r="202">
      <c r="C202" s="53"/>
      <c r="D202" s="21"/>
      <c r="E202" s="52"/>
      <c r="F202" s="24"/>
      <c r="H202" s="23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</row>
    <row r="203">
      <c r="C203" s="23"/>
      <c r="E203" s="52"/>
      <c r="F203" s="24"/>
      <c r="H203" s="23"/>
      <c r="I203" s="23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</row>
    <row r="204">
      <c r="C204" s="23"/>
      <c r="E204" s="52"/>
      <c r="F204" s="24"/>
      <c r="H204" s="23"/>
      <c r="I204" s="23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</row>
    <row r="205">
      <c r="C205" s="53"/>
      <c r="E205" s="52"/>
      <c r="F205" s="24"/>
      <c r="H205" s="23"/>
      <c r="I205" s="23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</row>
    <row r="206">
      <c r="C206" s="53"/>
      <c r="E206" s="52"/>
      <c r="F206" s="24"/>
      <c r="H206" s="23"/>
      <c r="I206" s="23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</row>
    <row r="207">
      <c r="C207" s="53"/>
      <c r="E207" s="52"/>
      <c r="F207" s="24"/>
      <c r="H207" s="23"/>
      <c r="I207" s="23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</row>
    <row r="208">
      <c r="C208" s="53"/>
      <c r="E208" s="52"/>
      <c r="F208" s="24"/>
      <c r="H208" s="23"/>
      <c r="I208" s="23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</row>
    <row r="209">
      <c r="C209" s="53"/>
      <c r="E209" s="52"/>
      <c r="F209" s="24"/>
      <c r="H209" s="23"/>
      <c r="I209" s="23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</row>
    <row r="210">
      <c r="C210" s="53"/>
      <c r="E210" s="52"/>
      <c r="F210" s="24"/>
      <c r="H210" s="23"/>
      <c r="I210" s="23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</row>
    <row r="211">
      <c r="C211" s="53"/>
      <c r="E211" s="52"/>
      <c r="F211" s="24"/>
      <c r="H211" s="23"/>
      <c r="I211" s="23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</row>
    <row r="212">
      <c r="C212" s="23"/>
      <c r="E212" s="52"/>
      <c r="F212" s="24"/>
      <c r="H212" s="23"/>
      <c r="I212" s="23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</row>
    <row r="213">
      <c r="C213" s="23"/>
      <c r="E213" s="52"/>
      <c r="F213" s="24"/>
      <c r="H213" s="23"/>
      <c r="I213" s="23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</row>
    <row r="214">
      <c r="C214" s="25"/>
      <c r="E214" s="52"/>
      <c r="F214" s="26"/>
      <c r="H214" s="23"/>
      <c r="I214" s="9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</row>
    <row r="215">
      <c r="C215" s="23"/>
      <c r="E215" s="52"/>
      <c r="F215" s="24"/>
      <c r="H215" s="23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</row>
    <row r="216">
      <c r="C216" s="53"/>
      <c r="E216" s="52"/>
      <c r="F216" s="24"/>
      <c r="H216" s="23"/>
      <c r="I216" s="23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</row>
    <row r="217">
      <c r="C217" s="53"/>
      <c r="E217" s="52"/>
      <c r="F217" s="24"/>
      <c r="H217" s="23"/>
      <c r="I217" s="23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</row>
    <row r="218">
      <c r="C218" s="23"/>
      <c r="E218" s="52"/>
      <c r="F218" s="22"/>
      <c r="H218" s="23"/>
      <c r="I218" s="21"/>
      <c r="J218" s="3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</row>
    <row r="219">
      <c r="C219" s="23"/>
      <c r="E219" s="52"/>
      <c r="F219" s="22"/>
      <c r="H219" s="23"/>
      <c r="I219" s="21"/>
      <c r="J219" s="3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</row>
    <row r="220">
      <c r="C220" s="23"/>
      <c r="E220" s="52"/>
      <c r="F220" s="24"/>
      <c r="H220" s="23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</row>
    <row r="221">
      <c r="C221" s="23"/>
      <c r="E221" s="52"/>
      <c r="F221" s="24"/>
      <c r="H221" s="23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</row>
    <row r="222">
      <c r="C222" s="23"/>
      <c r="E222" s="52"/>
      <c r="F222" s="24"/>
      <c r="H222" s="23"/>
      <c r="I222" s="23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</row>
    <row r="223">
      <c r="C223" s="23"/>
      <c r="E223" s="52"/>
      <c r="F223" s="24"/>
      <c r="H223" s="23"/>
      <c r="I223" s="23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</row>
    <row r="224">
      <c r="C224" s="23"/>
      <c r="E224" s="52"/>
      <c r="F224" s="24"/>
      <c r="H224" s="23"/>
      <c r="I224" s="23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</row>
    <row r="225">
      <c r="C225" s="23"/>
      <c r="E225" s="52"/>
      <c r="F225" s="24"/>
      <c r="H225" s="23"/>
      <c r="I225" s="23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</row>
    <row r="226">
      <c r="C226" s="23"/>
      <c r="E226" s="52"/>
      <c r="F226" s="24"/>
      <c r="H226" s="23"/>
      <c r="I226" s="23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</row>
    <row r="227">
      <c r="C227" s="53"/>
      <c r="E227" s="52"/>
      <c r="F227" s="24"/>
      <c r="H227" s="23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</row>
    <row r="228">
      <c r="C228" s="21"/>
      <c r="D228" s="21"/>
      <c r="E228" s="22"/>
      <c r="F228" s="22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</row>
    <row r="229">
      <c r="A229" s="21"/>
      <c r="B229" s="21"/>
      <c r="C229" s="21"/>
      <c r="D229" s="21"/>
      <c r="E229" s="22"/>
      <c r="F229" s="22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</row>
    <row r="230">
      <c r="A230" s="21"/>
      <c r="B230" s="21"/>
      <c r="C230" s="21"/>
      <c r="D230" s="21"/>
      <c r="E230" s="22"/>
      <c r="F230" s="22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</row>
    <row r="231">
      <c r="A231" s="21"/>
      <c r="B231" s="21"/>
      <c r="C231" s="21"/>
      <c r="D231" s="21"/>
      <c r="E231" s="22"/>
      <c r="F231" s="22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</row>
    <row r="232">
      <c r="A232" s="21"/>
      <c r="B232" s="21"/>
      <c r="C232" s="21"/>
      <c r="D232" s="21"/>
      <c r="E232" s="22"/>
      <c r="F232" s="22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</row>
    <row r="233">
      <c r="A233" s="21"/>
      <c r="B233" s="21"/>
      <c r="C233" s="21"/>
      <c r="D233" s="21"/>
      <c r="E233" s="22"/>
      <c r="F233" s="22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</row>
    <row r="234">
      <c r="A234" s="21"/>
      <c r="B234" s="21"/>
      <c r="C234" s="21"/>
      <c r="D234" s="21"/>
      <c r="E234" s="22"/>
      <c r="F234" s="22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</row>
    <row r="235">
      <c r="A235" s="21"/>
      <c r="B235" s="21"/>
      <c r="C235" s="21"/>
      <c r="D235" s="21"/>
      <c r="E235" s="22"/>
      <c r="F235" s="22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</row>
    <row r="236">
      <c r="A236" s="21"/>
      <c r="B236" s="21"/>
      <c r="C236" s="21"/>
      <c r="D236" s="21"/>
      <c r="E236" s="22"/>
      <c r="F236" s="22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</row>
    <row r="237">
      <c r="A237" s="21"/>
      <c r="B237" s="21"/>
      <c r="C237" s="21"/>
      <c r="D237" s="21"/>
      <c r="E237" s="22"/>
      <c r="F237" s="22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</row>
    <row r="238">
      <c r="A238" s="21"/>
      <c r="B238" s="21"/>
      <c r="C238" s="21"/>
      <c r="D238" s="21"/>
      <c r="E238" s="22"/>
      <c r="F238" s="22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</row>
    <row r="239">
      <c r="A239" s="21"/>
      <c r="B239" s="21"/>
      <c r="C239" s="21"/>
      <c r="D239" s="21"/>
      <c r="E239" s="22"/>
      <c r="F239" s="22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</row>
    <row r="240">
      <c r="A240" s="21"/>
      <c r="B240" s="21"/>
      <c r="C240" s="21"/>
      <c r="D240" s="21"/>
      <c r="E240" s="22"/>
      <c r="F240" s="22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</row>
    <row r="241">
      <c r="A241" s="21"/>
      <c r="B241" s="21"/>
      <c r="C241" s="21"/>
      <c r="D241" s="21"/>
      <c r="E241" s="22"/>
      <c r="F241" s="22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</row>
    <row r="242">
      <c r="A242" s="21"/>
      <c r="B242" s="21"/>
      <c r="C242" s="21"/>
      <c r="D242" s="21"/>
      <c r="E242" s="22"/>
      <c r="F242" s="22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</row>
    <row r="243">
      <c r="A243" s="21"/>
      <c r="B243" s="21"/>
      <c r="C243" s="21"/>
      <c r="D243" s="21"/>
      <c r="E243" s="22"/>
      <c r="F243" s="22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</row>
    <row r="244">
      <c r="A244" s="21"/>
      <c r="B244" s="21"/>
      <c r="C244" s="21"/>
      <c r="D244" s="21"/>
      <c r="E244" s="22"/>
      <c r="F244" s="22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</row>
    <row r="245">
      <c r="A245" s="21"/>
      <c r="B245" s="21"/>
      <c r="C245" s="21"/>
      <c r="D245" s="21"/>
      <c r="E245" s="22"/>
      <c r="F245" s="22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</row>
    <row r="246">
      <c r="A246" s="21"/>
      <c r="B246" s="21"/>
      <c r="C246" s="21"/>
      <c r="D246" s="21"/>
      <c r="E246" s="22"/>
      <c r="F246" s="22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</row>
    <row r="247">
      <c r="A247" s="21"/>
      <c r="B247" s="21"/>
      <c r="C247" s="21"/>
      <c r="D247" s="21"/>
      <c r="E247" s="22"/>
      <c r="F247" s="22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</row>
    <row r="248">
      <c r="A248" s="21"/>
      <c r="B248" s="21"/>
      <c r="C248" s="21"/>
      <c r="D248" s="21"/>
      <c r="E248" s="22"/>
      <c r="F248" s="22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</row>
    <row r="249">
      <c r="A249" s="21"/>
      <c r="B249" s="21"/>
      <c r="C249" s="21"/>
      <c r="D249" s="21"/>
      <c r="E249" s="22"/>
      <c r="F249" s="22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</row>
    <row r="250">
      <c r="A250" s="21"/>
      <c r="B250" s="21"/>
      <c r="C250" s="21"/>
      <c r="D250" s="21"/>
      <c r="E250" s="22"/>
      <c r="F250" s="22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</row>
    <row r="251">
      <c r="A251" s="21"/>
      <c r="B251" s="21"/>
      <c r="C251" s="21"/>
      <c r="D251" s="21"/>
      <c r="E251" s="22"/>
      <c r="F251" s="22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</row>
    <row r="252">
      <c r="A252" s="21"/>
      <c r="B252" s="21"/>
      <c r="C252" s="21"/>
      <c r="D252" s="21"/>
      <c r="E252" s="22"/>
      <c r="F252" s="22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</row>
    <row r="253">
      <c r="A253" s="21"/>
      <c r="B253" s="21"/>
      <c r="C253" s="21"/>
      <c r="D253" s="21"/>
      <c r="E253" s="22"/>
      <c r="F253" s="22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</row>
    <row r="254">
      <c r="A254" s="21"/>
      <c r="B254" s="21"/>
      <c r="C254" s="21"/>
      <c r="D254" s="21"/>
      <c r="E254" s="22"/>
      <c r="F254" s="22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</row>
    <row r="255">
      <c r="A255" s="21"/>
      <c r="B255" s="21"/>
      <c r="C255" s="21"/>
      <c r="D255" s="21"/>
      <c r="E255" s="22"/>
      <c r="F255" s="22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</row>
    <row r="256">
      <c r="A256" s="21"/>
      <c r="B256" s="21"/>
      <c r="C256" s="21"/>
      <c r="D256" s="21"/>
      <c r="E256" s="22"/>
      <c r="F256" s="22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</row>
    <row r="257">
      <c r="A257" s="21"/>
      <c r="B257" s="21"/>
      <c r="C257" s="21"/>
      <c r="D257" s="21"/>
      <c r="E257" s="22"/>
      <c r="F257" s="22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</row>
    <row r="258">
      <c r="A258" s="21"/>
      <c r="B258" s="21"/>
      <c r="C258" s="21"/>
      <c r="D258" s="21"/>
      <c r="E258" s="22"/>
      <c r="F258" s="22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</row>
    <row r="259">
      <c r="A259" s="21"/>
      <c r="B259" s="21"/>
      <c r="C259" s="21"/>
      <c r="D259" s="21"/>
      <c r="E259" s="22"/>
      <c r="F259" s="22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</row>
    <row r="260">
      <c r="A260" s="21"/>
      <c r="B260" s="21"/>
      <c r="C260" s="21"/>
      <c r="D260" s="21"/>
      <c r="E260" s="22"/>
      <c r="F260" s="22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</row>
    <row r="261">
      <c r="A261" s="21"/>
      <c r="B261" s="21"/>
      <c r="C261" s="21"/>
      <c r="D261" s="21"/>
      <c r="E261" s="22"/>
      <c r="F261" s="22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</row>
    <row r="262">
      <c r="A262" s="21"/>
      <c r="B262" s="21"/>
      <c r="C262" s="21"/>
      <c r="D262" s="21"/>
      <c r="E262" s="22"/>
      <c r="F262" s="22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</row>
    <row r="263">
      <c r="A263" s="21"/>
      <c r="B263" s="21"/>
      <c r="C263" s="21"/>
      <c r="D263" s="21"/>
      <c r="E263" s="22"/>
      <c r="F263" s="22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</row>
    <row r="264">
      <c r="A264" s="21"/>
      <c r="B264" s="21"/>
      <c r="C264" s="21"/>
      <c r="D264" s="21"/>
      <c r="E264" s="22"/>
      <c r="F264" s="22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</row>
    <row r="265">
      <c r="A265" s="21"/>
      <c r="B265" s="21"/>
      <c r="C265" s="21"/>
      <c r="D265" s="21"/>
      <c r="E265" s="22"/>
      <c r="F265" s="22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</row>
    <row r="266">
      <c r="A266" s="21"/>
      <c r="B266" s="21"/>
      <c r="C266" s="21"/>
      <c r="D266" s="21"/>
      <c r="E266" s="22"/>
      <c r="F266" s="22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</row>
    <row r="267">
      <c r="A267" s="21"/>
      <c r="B267" s="21"/>
      <c r="C267" s="21"/>
      <c r="D267" s="21"/>
      <c r="E267" s="22"/>
      <c r="F267" s="22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</row>
    <row r="268">
      <c r="A268" s="21"/>
      <c r="B268" s="21"/>
      <c r="C268" s="21"/>
      <c r="D268" s="21"/>
      <c r="E268" s="22"/>
      <c r="F268" s="22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</row>
    <row r="269">
      <c r="A269" s="21"/>
      <c r="B269" s="21"/>
      <c r="C269" s="21"/>
      <c r="D269" s="21"/>
      <c r="E269" s="22"/>
      <c r="F269" s="22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</row>
    <row r="270">
      <c r="A270" s="21"/>
      <c r="B270" s="21"/>
      <c r="C270" s="21"/>
      <c r="D270" s="21"/>
      <c r="E270" s="22"/>
      <c r="F270" s="22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</row>
    <row r="271">
      <c r="A271" s="21"/>
      <c r="B271" s="21"/>
      <c r="C271" s="21"/>
      <c r="D271" s="21"/>
      <c r="E271" s="22"/>
      <c r="F271" s="22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</row>
    <row r="272">
      <c r="A272" s="21"/>
      <c r="B272" s="21"/>
      <c r="C272" s="21"/>
      <c r="D272" s="21"/>
      <c r="E272" s="22"/>
      <c r="F272" s="22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</row>
    <row r="273">
      <c r="A273" s="21"/>
      <c r="B273" s="21"/>
      <c r="C273" s="21"/>
      <c r="D273" s="21"/>
      <c r="E273" s="22"/>
      <c r="F273" s="22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</row>
    <row r="274">
      <c r="A274" s="21"/>
      <c r="B274" s="21"/>
      <c r="C274" s="21"/>
      <c r="D274" s="21"/>
      <c r="E274" s="22"/>
      <c r="F274" s="22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</row>
    <row r="275">
      <c r="A275" s="21"/>
      <c r="B275" s="21"/>
      <c r="C275" s="21"/>
      <c r="D275" s="21"/>
      <c r="E275" s="22"/>
      <c r="F275" s="22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</row>
    <row r="276">
      <c r="A276" s="21"/>
      <c r="B276" s="21"/>
      <c r="C276" s="21"/>
      <c r="D276" s="21"/>
      <c r="E276" s="22"/>
      <c r="F276" s="22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</row>
    <row r="277">
      <c r="A277" s="21"/>
      <c r="B277" s="21"/>
      <c r="C277" s="21"/>
      <c r="D277" s="21"/>
      <c r="E277" s="22"/>
      <c r="F277" s="22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</row>
    <row r="278">
      <c r="A278" s="21"/>
      <c r="B278" s="21"/>
      <c r="C278" s="21"/>
      <c r="D278" s="21"/>
      <c r="E278" s="22"/>
      <c r="F278" s="22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</row>
    <row r="279">
      <c r="A279" s="21"/>
      <c r="B279" s="21"/>
      <c r="C279" s="21"/>
      <c r="D279" s="21"/>
      <c r="E279" s="22"/>
      <c r="F279" s="22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</row>
    <row r="280">
      <c r="A280" s="21"/>
      <c r="B280" s="21"/>
      <c r="C280" s="21"/>
      <c r="D280" s="21"/>
      <c r="E280" s="22"/>
      <c r="F280" s="22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</row>
    <row r="281">
      <c r="A281" s="21"/>
      <c r="B281" s="21"/>
      <c r="C281" s="21"/>
      <c r="D281" s="21"/>
      <c r="E281" s="22"/>
      <c r="F281" s="22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</row>
    <row r="282">
      <c r="A282" s="21"/>
      <c r="B282" s="21"/>
      <c r="C282" s="21"/>
      <c r="D282" s="21"/>
      <c r="E282" s="22"/>
      <c r="F282" s="22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</row>
    <row r="283">
      <c r="A283" s="21"/>
      <c r="B283" s="21"/>
      <c r="C283" s="21"/>
      <c r="D283" s="21"/>
      <c r="E283" s="22"/>
      <c r="F283" s="22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</row>
    <row r="284">
      <c r="A284" s="21"/>
      <c r="B284" s="21"/>
      <c r="C284" s="21"/>
      <c r="D284" s="21"/>
      <c r="E284" s="22"/>
      <c r="F284" s="22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</row>
    <row r="285">
      <c r="A285" s="21"/>
      <c r="B285" s="21"/>
      <c r="C285" s="21"/>
      <c r="D285" s="21"/>
      <c r="E285" s="22"/>
      <c r="F285" s="22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</row>
    <row r="286">
      <c r="A286" s="21"/>
      <c r="B286" s="21"/>
      <c r="C286" s="21"/>
      <c r="D286" s="21"/>
      <c r="E286" s="22"/>
      <c r="F286" s="22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</row>
    <row r="287">
      <c r="A287" s="21"/>
      <c r="B287" s="21"/>
      <c r="C287" s="21"/>
      <c r="D287" s="21"/>
      <c r="E287" s="22"/>
      <c r="F287" s="22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</row>
    <row r="288">
      <c r="A288" s="21"/>
      <c r="B288" s="21"/>
      <c r="C288" s="21"/>
      <c r="D288" s="21"/>
      <c r="E288" s="22"/>
      <c r="F288" s="22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</row>
    <row r="289">
      <c r="A289" s="21"/>
      <c r="B289" s="21"/>
      <c r="C289" s="21"/>
      <c r="D289" s="21"/>
      <c r="E289" s="22"/>
      <c r="F289" s="22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</row>
    <row r="290">
      <c r="A290" s="21"/>
      <c r="B290" s="21"/>
      <c r="C290" s="21"/>
      <c r="D290" s="21"/>
      <c r="E290" s="22"/>
      <c r="F290" s="22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</row>
    <row r="291">
      <c r="A291" s="21"/>
      <c r="B291" s="21"/>
      <c r="C291" s="21"/>
      <c r="D291" s="21"/>
      <c r="E291" s="22"/>
      <c r="F291" s="22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</row>
    <row r="292">
      <c r="A292" s="21"/>
      <c r="B292" s="21"/>
      <c r="C292" s="21"/>
      <c r="D292" s="21"/>
      <c r="E292" s="22"/>
      <c r="F292" s="22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</row>
    <row r="293">
      <c r="A293" s="21"/>
      <c r="B293" s="21"/>
      <c r="C293" s="21"/>
      <c r="D293" s="21"/>
      <c r="E293" s="22"/>
      <c r="F293" s="22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</row>
    <row r="294">
      <c r="A294" s="21"/>
      <c r="B294" s="21"/>
      <c r="C294" s="21"/>
      <c r="D294" s="21"/>
      <c r="E294" s="22"/>
      <c r="F294" s="22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</row>
    <row r="295">
      <c r="A295" s="21"/>
      <c r="B295" s="21"/>
      <c r="C295" s="21"/>
      <c r="D295" s="21"/>
      <c r="E295" s="22"/>
      <c r="F295" s="22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</row>
    <row r="296">
      <c r="A296" s="21"/>
      <c r="B296" s="21"/>
      <c r="C296" s="21"/>
      <c r="D296" s="21"/>
      <c r="E296" s="22"/>
      <c r="F296" s="22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</row>
    <row r="297">
      <c r="A297" s="21"/>
      <c r="B297" s="21"/>
      <c r="C297" s="21"/>
      <c r="D297" s="21"/>
      <c r="E297" s="22"/>
      <c r="F297" s="22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</row>
    <row r="298">
      <c r="A298" s="21"/>
      <c r="B298" s="21"/>
      <c r="C298" s="21"/>
      <c r="D298" s="21"/>
      <c r="E298" s="22"/>
      <c r="F298" s="22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</row>
    <row r="299">
      <c r="A299" s="21"/>
      <c r="B299" s="21"/>
      <c r="C299" s="21"/>
      <c r="D299" s="21"/>
      <c r="E299" s="22"/>
      <c r="F299" s="22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</row>
    <row r="300">
      <c r="A300" s="21"/>
      <c r="B300" s="21"/>
      <c r="C300" s="21"/>
      <c r="D300" s="21"/>
      <c r="E300" s="22"/>
      <c r="F300" s="22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</row>
    <row r="301">
      <c r="A301" s="21"/>
      <c r="B301" s="21"/>
      <c r="C301" s="21"/>
      <c r="D301" s="21"/>
      <c r="E301" s="22"/>
      <c r="F301" s="22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</row>
    <row r="302">
      <c r="A302" s="21"/>
      <c r="B302" s="21"/>
      <c r="C302" s="21"/>
      <c r="D302" s="21"/>
      <c r="E302" s="22"/>
      <c r="F302" s="22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</row>
    <row r="303">
      <c r="A303" s="21"/>
      <c r="B303" s="21"/>
      <c r="C303" s="21"/>
      <c r="D303" s="21"/>
      <c r="E303" s="22"/>
      <c r="F303" s="22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</row>
    <row r="304">
      <c r="A304" s="21"/>
      <c r="B304" s="21"/>
      <c r="C304" s="21"/>
      <c r="D304" s="21"/>
      <c r="E304" s="22"/>
      <c r="F304" s="22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</row>
    <row r="305">
      <c r="A305" s="21"/>
      <c r="B305" s="21"/>
      <c r="C305" s="21"/>
      <c r="D305" s="21"/>
      <c r="E305" s="22"/>
      <c r="F305" s="22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</row>
    <row r="306">
      <c r="A306" s="21"/>
      <c r="B306" s="21"/>
      <c r="C306" s="21"/>
      <c r="D306" s="21"/>
      <c r="E306" s="22"/>
      <c r="F306" s="22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</row>
    <row r="307">
      <c r="A307" s="21"/>
      <c r="B307" s="21"/>
      <c r="C307" s="21"/>
      <c r="D307" s="21"/>
      <c r="E307" s="22"/>
      <c r="F307" s="22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</row>
    <row r="308">
      <c r="A308" s="21"/>
      <c r="B308" s="21"/>
      <c r="C308" s="21"/>
      <c r="D308" s="21"/>
      <c r="E308" s="22"/>
      <c r="F308" s="22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</row>
    <row r="309">
      <c r="A309" s="21"/>
      <c r="B309" s="21"/>
      <c r="C309" s="21"/>
      <c r="D309" s="21"/>
      <c r="E309" s="22"/>
      <c r="F309" s="22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</row>
    <row r="310">
      <c r="A310" s="21"/>
      <c r="B310" s="21"/>
      <c r="C310" s="21"/>
      <c r="D310" s="21"/>
      <c r="E310" s="22"/>
      <c r="F310" s="22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</row>
    <row r="311">
      <c r="A311" s="21"/>
      <c r="B311" s="21"/>
      <c r="C311" s="21"/>
      <c r="D311" s="21"/>
      <c r="E311" s="22"/>
      <c r="F311" s="22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</row>
    <row r="312">
      <c r="A312" s="21"/>
      <c r="B312" s="21"/>
      <c r="C312" s="21"/>
      <c r="D312" s="21"/>
      <c r="E312" s="22"/>
      <c r="F312" s="22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</row>
    <row r="313">
      <c r="A313" s="21"/>
      <c r="B313" s="21"/>
      <c r="C313" s="21"/>
      <c r="D313" s="21"/>
      <c r="E313" s="22"/>
      <c r="F313" s="22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</row>
    <row r="314">
      <c r="A314" s="21"/>
      <c r="B314" s="21"/>
      <c r="C314" s="21"/>
      <c r="D314" s="21"/>
      <c r="E314" s="22"/>
      <c r="F314" s="22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</row>
    <row r="315">
      <c r="A315" s="21"/>
      <c r="B315" s="21"/>
      <c r="C315" s="21"/>
      <c r="D315" s="21"/>
      <c r="E315" s="22"/>
      <c r="F315" s="22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</row>
    <row r="316">
      <c r="A316" s="21"/>
      <c r="B316" s="21"/>
      <c r="C316" s="21"/>
      <c r="D316" s="21"/>
      <c r="E316" s="22"/>
      <c r="F316" s="22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</row>
    <row r="317">
      <c r="A317" s="21"/>
      <c r="B317" s="21"/>
      <c r="C317" s="21"/>
      <c r="D317" s="21"/>
      <c r="E317" s="22"/>
      <c r="F317" s="22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</row>
    <row r="318">
      <c r="A318" s="21"/>
      <c r="B318" s="21"/>
      <c r="C318" s="21"/>
      <c r="D318" s="21"/>
      <c r="E318" s="22"/>
      <c r="F318" s="22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</row>
    <row r="319">
      <c r="A319" s="21"/>
      <c r="B319" s="21"/>
      <c r="C319" s="21"/>
      <c r="D319" s="21"/>
      <c r="E319" s="22"/>
      <c r="F319" s="22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</row>
    <row r="320">
      <c r="A320" s="21"/>
      <c r="B320" s="21"/>
      <c r="C320" s="21"/>
      <c r="D320" s="21"/>
      <c r="E320" s="22"/>
      <c r="F320" s="22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</row>
    <row r="321">
      <c r="A321" s="21"/>
      <c r="B321" s="21"/>
      <c r="C321" s="21"/>
      <c r="D321" s="21"/>
      <c r="E321" s="22"/>
      <c r="F321" s="22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</row>
    <row r="322">
      <c r="A322" s="21"/>
      <c r="B322" s="21"/>
      <c r="C322" s="21"/>
      <c r="D322" s="21"/>
      <c r="E322" s="22"/>
      <c r="F322" s="22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</row>
    <row r="323">
      <c r="A323" s="21"/>
      <c r="B323" s="21"/>
      <c r="C323" s="21"/>
      <c r="D323" s="21"/>
      <c r="E323" s="22"/>
      <c r="F323" s="22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</row>
    <row r="324">
      <c r="A324" s="21"/>
      <c r="B324" s="21"/>
      <c r="C324" s="21"/>
      <c r="D324" s="21"/>
      <c r="E324" s="22"/>
      <c r="F324" s="22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</row>
    <row r="325">
      <c r="A325" s="21"/>
      <c r="B325" s="21"/>
      <c r="C325" s="21"/>
      <c r="D325" s="21"/>
      <c r="E325" s="22"/>
      <c r="F325" s="22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</row>
    <row r="326">
      <c r="A326" s="21"/>
      <c r="B326" s="21"/>
      <c r="C326" s="21"/>
      <c r="D326" s="21"/>
      <c r="E326" s="22"/>
      <c r="F326" s="22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</row>
    <row r="327">
      <c r="A327" s="21"/>
      <c r="B327" s="21"/>
      <c r="C327" s="21"/>
      <c r="D327" s="21"/>
      <c r="E327" s="22"/>
      <c r="F327" s="22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</row>
    <row r="328">
      <c r="A328" s="21"/>
      <c r="B328" s="21"/>
      <c r="C328" s="21"/>
      <c r="D328" s="21"/>
      <c r="E328" s="22"/>
      <c r="F328" s="22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</row>
    <row r="329">
      <c r="A329" s="21"/>
      <c r="B329" s="21"/>
      <c r="C329" s="21"/>
      <c r="D329" s="21"/>
      <c r="E329" s="22"/>
      <c r="F329" s="22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</row>
    <row r="330">
      <c r="A330" s="21"/>
      <c r="B330" s="21"/>
      <c r="C330" s="21"/>
      <c r="D330" s="21"/>
      <c r="E330" s="22"/>
      <c r="F330" s="22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</row>
    <row r="331">
      <c r="A331" s="21"/>
      <c r="B331" s="21"/>
      <c r="C331" s="21"/>
      <c r="D331" s="21"/>
      <c r="E331" s="22"/>
      <c r="F331" s="22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</row>
    <row r="332">
      <c r="A332" s="21"/>
      <c r="B332" s="21"/>
      <c r="C332" s="21"/>
      <c r="D332" s="21"/>
      <c r="E332" s="22"/>
      <c r="F332" s="22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</row>
    <row r="333">
      <c r="A333" s="21"/>
      <c r="B333" s="21"/>
      <c r="C333" s="21"/>
      <c r="D333" s="21"/>
      <c r="E333" s="22"/>
      <c r="F333" s="22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</row>
    <row r="334">
      <c r="A334" s="21"/>
      <c r="B334" s="21"/>
      <c r="C334" s="21"/>
      <c r="D334" s="21"/>
      <c r="E334" s="22"/>
      <c r="F334" s="22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</row>
    <row r="335">
      <c r="A335" s="21"/>
      <c r="B335" s="21"/>
      <c r="C335" s="21"/>
      <c r="D335" s="21"/>
      <c r="E335" s="22"/>
      <c r="F335" s="22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</row>
    <row r="336">
      <c r="A336" s="21"/>
      <c r="B336" s="21"/>
      <c r="C336" s="21"/>
      <c r="D336" s="21"/>
      <c r="E336" s="22"/>
      <c r="F336" s="22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</row>
    <row r="337">
      <c r="A337" s="21"/>
      <c r="B337" s="21"/>
      <c r="C337" s="21"/>
      <c r="D337" s="21"/>
      <c r="E337" s="22"/>
      <c r="F337" s="22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</row>
    <row r="338">
      <c r="A338" s="21"/>
      <c r="B338" s="21"/>
      <c r="C338" s="21"/>
      <c r="D338" s="21"/>
      <c r="E338" s="22"/>
      <c r="F338" s="22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</row>
    <row r="339">
      <c r="A339" s="21"/>
      <c r="B339" s="21"/>
      <c r="C339" s="21"/>
      <c r="D339" s="21"/>
      <c r="E339" s="22"/>
      <c r="F339" s="22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</row>
    <row r="340">
      <c r="A340" s="21"/>
      <c r="B340" s="21"/>
      <c r="C340" s="21"/>
      <c r="D340" s="21"/>
      <c r="E340" s="22"/>
      <c r="F340" s="22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</row>
    <row r="341">
      <c r="A341" s="21"/>
      <c r="B341" s="21"/>
      <c r="C341" s="21"/>
      <c r="D341" s="21"/>
      <c r="E341" s="22"/>
      <c r="F341" s="22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</row>
    <row r="342">
      <c r="A342" s="21"/>
      <c r="B342" s="21"/>
      <c r="C342" s="21"/>
      <c r="D342" s="21"/>
      <c r="E342" s="22"/>
      <c r="F342" s="22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</row>
    <row r="343">
      <c r="A343" s="21"/>
      <c r="B343" s="21"/>
      <c r="C343" s="21"/>
      <c r="D343" s="21"/>
      <c r="E343" s="22"/>
      <c r="F343" s="22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</row>
    <row r="344">
      <c r="A344" s="21"/>
      <c r="B344" s="21"/>
      <c r="C344" s="21"/>
      <c r="D344" s="21"/>
      <c r="E344" s="22"/>
      <c r="F344" s="22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</row>
    <row r="345">
      <c r="A345" s="21"/>
      <c r="B345" s="21"/>
      <c r="C345" s="21"/>
      <c r="D345" s="21"/>
      <c r="E345" s="22"/>
      <c r="F345" s="22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</row>
    <row r="346">
      <c r="A346" s="21"/>
      <c r="B346" s="21"/>
      <c r="C346" s="21"/>
      <c r="D346" s="21"/>
      <c r="E346" s="22"/>
      <c r="F346" s="22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</row>
    <row r="347">
      <c r="A347" s="21"/>
      <c r="B347" s="21"/>
      <c r="C347" s="21"/>
      <c r="D347" s="21"/>
      <c r="E347" s="22"/>
      <c r="F347" s="22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</row>
    <row r="348">
      <c r="A348" s="21"/>
      <c r="B348" s="21"/>
      <c r="C348" s="21"/>
      <c r="D348" s="21"/>
      <c r="E348" s="22"/>
      <c r="F348" s="22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</row>
    <row r="349">
      <c r="A349" s="21"/>
      <c r="B349" s="21"/>
      <c r="C349" s="21"/>
      <c r="D349" s="21"/>
      <c r="E349" s="22"/>
      <c r="F349" s="22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</row>
    <row r="350">
      <c r="A350" s="21"/>
      <c r="B350" s="21"/>
      <c r="C350" s="21"/>
      <c r="D350" s="21"/>
      <c r="E350" s="22"/>
      <c r="F350" s="22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</row>
    <row r="351">
      <c r="A351" s="21"/>
      <c r="B351" s="21"/>
      <c r="C351" s="21"/>
      <c r="D351" s="21"/>
      <c r="E351" s="22"/>
      <c r="F351" s="22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</row>
    <row r="352">
      <c r="A352" s="21"/>
      <c r="B352" s="21"/>
      <c r="C352" s="21"/>
      <c r="D352" s="21"/>
      <c r="E352" s="22"/>
      <c r="F352" s="22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</row>
    <row r="353">
      <c r="A353" s="21"/>
      <c r="B353" s="21"/>
      <c r="C353" s="21"/>
      <c r="D353" s="21"/>
      <c r="E353" s="22"/>
      <c r="F353" s="22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</row>
    <row r="354">
      <c r="A354" s="21"/>
      <c r="B354" s="21"/>
      <c r="C354" s="21"/>
      <c r="D354" s="21"/>
      <c r="E354" s="22"/>
      <c r="F354" s="22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</row>
    <row r="355">
      <c r="A355" s="21"/>
      <c r="B355" s="21"/>
      <c r="C355" s="21"/>
      <c r="D355" s="21"/>
      <c r="E355" s="22"/>
      <c r="F355" s="22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</row>
    <row r="356">
      <c r="A356" s="21"/>
      <c r="B356" s="21"/>
      <c r="C356" s="21"/>
      <c r="D356" s="21"/>
      <c r="E356" s="22"/>
      <c r="F356" s="22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</row>
    <row r="357">
      <c r="A357" s="21"/>
      <c r="B357" s="21"/>
      <c r="C357" s="21"/>
      <c r="D357" s="21"/>
      <c r="E357" s="22"/>
      <c r="F357" s="22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</row>
    <row r="358">
      <c r="A358" s="21"/>
      <c r="B358" s="21"/>
      <c r="C358" s="21"/>
      <c r="D358" s="21"/>
      <c r="E358" s="22"/>
      <c r="F358" s="22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</row>
    <row r="359">
      <c r="A359" s="21"/>
      <c r="B359" s="21"/>
      <c r="C359" s="21"/>
      <c r="D359" s="21"/>
      <c r="E359" s="22"/>
      <c r="F359" s="22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</row>
    <row r="360">
      <c r="A360" s="21"/>
      <c r="B360" s="21"/>
      <c r="C360" s="21"/>
      <c r="D360" s="21"/>
      <c r="E360" s="22"/>
      <c r="F360" s="22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</row>
    <row r="361">
      <c r="A361" s="21"/>
      <c r="B361" s="21"/>
      <c r="C361" s="21"/>
      <c r="D361" s="21"/>
      <c r="E361" s="22"/>
      <c r="F361" s="22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</row>
    <row r="362">
      <c r="A362" s="21"/>
      <c r="B362" s="21"/>
      <c r="C362" s="21"/>
      <c r="D362" s="21"/>
      <c r="E362" s="22"/>
      <c r="F362" s="22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</row>
    <row r="363">
      <c r="A363" s="21"/>
      <c r="B363" s="21"/>
      <c r="C363" s="21"/>
      <c r="D363" s="21"/>
      <c r="E363" s="22"/>
      <c r="F363" s="22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</row>
    <row r="364">
      <c r="A364" s="21"/>
      <c r="B364" s="21"/>
      <c r="C364" s="21"/>
      <c r="D364" s="21"/>
      <c r="E364" s="22"/>
      <c r="F364" s="22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</row>
    <row r="365">
      <c r="A365" s="21"/>
      <c r="B365" s="21"/>
      <c r="C365" s="21"/>
      <c r="D365" s="21"/>
      <c r="E365" s="22"/>
      <c r="F365" s="22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</row>
    <row r="366">
      <c r="A366" s="21"/>
      <c r="B366" s="21"/>
      <c r="C366" s="21"/>
      <c r="D366" s="21"/>
      <c r="E366" s="22"/>
      <c r="F366" s="22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</row>
    <row r="367">
      <c r="A367" s="21"/>
      <c r="B367" s="21"/>
      <c r="C367" s="21"/>
      <c r="D367" s="21"/>
      <c r="E367" s="22"/>
      <c r="F367" s="22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</row>
    <row r="368">
      <c r="A368" s="21"/>
      <c r="B368" s="21"/>
      <c r="C368" s="21"/>
      <c r="D368" s="21"/>
      <c r="E368" s="22"/>
      <c r="F368" s="22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</row>
    <row r="369">
      <c r="A369" s="21"/>
      <c r="B369" s="21"/>
      <c r="C369" s="21"/>
      <c r="D369" s="21"/>
      <c r="E369" s="22"/>
      <c r="F369" s="22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</row>
    <row r="370">
      <c r="A370" s="21"/>
      <c r="B370" s="21"/>
      <c r="C370" s="21"/>
      <c r="D370" s="21"/>
      <c r="E370" s="22"/>
      <c r="F370" s="22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</row>
    <row r="371">
      <c r="A371" s="21"/>
      <c r="B371" s="21"/>
      <c r="C371" s="21"/>
      <c r="D371" s="21"/>
      <c r="E371" s="22"/>
      <c r="F371" s="22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</row>
    <row r="372">
      <c r="A372" s="21"/>
      <c r="B372" s="21"/>
      <c r="C372" s="21"/>
      <c r="D372" s="21"/>
      <c r="E372" s="22"/>
      <c r="F372" s="22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</row>
    <row r="373">
      <c r="A373" s="21"/>
      <c r="B373" s="21"/>
      <c r="C373" s="21"/>
      <c r="D373" s="21"/>
      <c r="E373" s="22"/>
      <c r="F373" s="22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</row>
    <row r="374">
      <c r="A374" s="21"/>
      <c r="B374" s="21"/>
      <c r="C374" s="21"/>
      <c r="D374" s="21"/>
      <c r="E374" s="22"/>
      <c r="F374" s="22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</row>
    <row r="375">
      <c r="A375" s="21"/>
      <c r="B375" s="21"/>
      <c r="C375" s="21"/>
      <c r="D375" s="21"/>
      <c r="E375" s="22"/>
      <c r="F375" s="22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</row>
    <row r="376">
      <c r="A376" s="21"/>
      <c r="B376" s="21"/>
      <c r="C376" s="21"/>
      <c r="D376" s="21"/>
      <c r="E376" s="22"/>
      <c r="F376" s="22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</row>
    <row r="377">
      <c r="A377" s="21"/>
      <c r="B377" s="21"/>
      <c r="C377" s="21"/>
      <c r="D377" s="21"/>
      <c r="E377" s="22"/>
      <c r="F377" s="22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</row>
    <row r="378">
      <c r="A378" s="21"/>
      <c r="B378" s="21"/>
      <c r="C378" s="21"/>
      <c r="D378" s="21"/>
      <c r="E378" s="22"/>
      <c r="F378" s="22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</row>
    <row r="379">
      <c r="A379" s="21"/>
      <c r="B379" s="21"/>
      <c r="C379" s="21"/>
      <c r="D379" s="21"/>
      <c r="E379" s="22"/>
      <c r="F379" s="22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</row>
    <row r="380">
      <c r="A380" s="21"/>
      <c r="B380" s="21"/>
      <c r="C380" s="21"/>
      <c r="D380" s="21"/>
      <c r="E380" s="22"/>
      <c r="F380" s="22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</row>
    <row r="381">
      <c r="A381" s="21"/>
      <c r="B381" s="21"/>
      <c r="C381" s="21"/>
      <c r="D381" s="21"/>
      <c r="E381" s="22"/>
      <c r="F381" s="22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</row>
    <row r="382">
      <c r="A382" s="21"/>
      <c r="B382" s="21"/>
      <c r="C382" s="21"/>
      <c r="D382" s="21"/>
      <c r="E382" s="22"/>
      <c r="F382" s="22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</row>
    <row r="383">
      <c r="A383" s="21"/>
      <c r="B383" s="21"/>
      <c r="C383" s="21"/>
      <c r="D383" s="21"/>
      <c r="E383" s="22"/>
      <c r="F383" s="22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</row>
    <row r="384">
      <c r="A384" s="21"/>
      <c r="B384" s="21"/>
      <c r="C384" s="21"/>
      <c r="D384" s="21"/>
      <c r="E384" s="22"/>
      <c r="F384" s="22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</row>
    <row r="385">
      <c r="A385" s="21"/>
      <c r="B385" s="21"/>
      <c r="C385" s="21"/>
      <c r="D385" s="21"/>
      <c r="E385" s="22"/>
      <c r="F385" s="22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</row>
    <row r="386">
      <c r="A386" s="21"/>
      <c r="B386" s="21"/>
      <c r="C386" s="21"/>
      <c r="D386" s="21"/>
      <c r="E386" s="22"/>
      <c r="F386" s="22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</row>
    <row r="387">
      <c r="A387" s="21"/>
      <c r="B387" s="21"/>
      <c r="C387" s="21"/>
      <c r="D387" s="21"/>
      <c r="E387" s="22"/>
      <c r="F387" s="22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</row>
    <row r="388">
      <c r="A388" s="21"/>
      <c r="B388" s="21"/>
      <c r="C388" s="21"/>
      <c r="D388" s="21"/>
      <c r="E388" s="22"/>
      <c r="F388" s="22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</row>
    <row r="389">
      <c r="A389" s="21"/>
      <c r="B389" s="21"/>
      <c r="C389" s="21"/>
      <c r="D389" s="21"/>
      <c r="E389" s="22"/>
      <c r="F389" s="22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</row>
    <row r="390">
      <c r="A390" s="21"/>
      <c r="B390" s="21"/>
      <c r="C390" s="21"/>
      <c r="D390" s="21"/>
      <c r="E390" s="22"/>
      <c r="F390" s="22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</row>
    <row r="391">
      <c r="A391" s="21"/>
      <c r="B391" s="21"/>
      <c r="C391" s="21"/>
      <c r="D391" s="21"/>
      <c r="E391" s="22"/>
      <c r="F391" s="22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</row>
    <row r="392">
      <c r="A392" s="21"/>
      <c r="B392" s="21"/>
      <c r="C392" s="21"/>
      <c r="D392" s="21"/>
      <c r="E392" s="22"/>
      <c r="F392" s="22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</row>
    <row r="393">
      <c r="A393" s="21"/>
      <c r="B393" s="21"/>
      <c r="C393" s="21"/>
      <c r="D393" s="21"/>
      <c r="E393" s="22"/>
      <c r="F393" s="22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</row>
    <row r="394">
      <c r="A394" s="21"/>
      <c r="B394" s="21"/>
      <c r="C394" s="21"/>
      <c r="D394" s="21"/>
      <c r="E394" s="22"/>
      <c r="F394" s="22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</row>
    <row r="395">
      <c r="A395" s="21"/>
      <c r="B395" s="21"/>
      <c r="C395" s="21"/>
      <c r="D395" s="21"/>
      <c r="E395" s="22"/>
      <c r="F395" s="22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</row>
    <row r="396">
      <c r="A396" s="21"/>
      <c r="B396" s="21"/>
      <c r="C396" s="21"/>
      <c r="D396" s="21"/>
      <c r="E396" s="22"/>
      <c r="F396" s="22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</row>
    <row r="397">
      <c r="A397" s="21"/>
      <c r="B397" s="21"/>
      <c r="C397" s="21"/>
      <c r="D397" s="21"/>
      <c r="E397" s="22"/>
      <c r="F397" s="22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</row>
    <row r="398">
      <c r="A398" s="21"/>
      <c r="B398" s="21"/>
      <c r="C398" s="21"/>
      <c r="D398" s="21"/>
      <c r="E398" s="22"/>
      <c r="F398" s="22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</row>
    <row r="399">
      <c r="A399" s="21"/>
      <c r="B399" s="21"/>
      <c r="C399" s="21"/>
      <c r="D399" s="21"/>
      <c r="E399" s="22"/>
      <c r="F399" s="22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</row>
    <row r="400">
      <c r="A400" s="21"/>
      <c r="B400" s="21"/>
      <c r="C400" s="21"/>
      <c r="D400" s="21"/>
      <c r="E400" s="22"/>
      <c r="F400" s="22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</row>
    <row r="401">
      <c r="A401" s="21"/>
      <c r="B401" s="21"/>
      <c r="C401" s="21"/>
      <c r="D401" s="21"/>
      <c r="E401" s="22"/>
      <c r="F401" s="22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</row>
    <row r="402">
      <c r="A402" s="21"/>
      <c r="B402" s="21"/>
      <c r="C402" s="21"/>
      <c r="D402" s="21"/>
      <c r="E402" s="22"/>
      <c r="F402" s="22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</row>
    <row r="403">
      <c r="A403" s="21"/>
      <c r="B403" s="21"/>
      <c r="C403" s="21"/>
      <c r="D403" s="21"/>
      <c r="E403" s="22"/>
      <c r="F403" s="22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</row>
    <row r="404">
      <c r="A404" s="21"/>
      <c r="B404" s="21"/>
      <c r="C404" s="21"/>
      <c r="D404" s="21"/>
      <c r="E404" s="22"/>
      <c r="F404" s="22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</row>
    <row r="405">
      <c r="A405" s="21"/>
      <c r="B405" s="21"/>
      <c r="C405" s="21"/>
      <c r="D405" s="21"/>
      <c r="E405" s="22"/>
      <c r="F405" s="22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</row>
    <row r="406">
      <c r="A406" s="21"/>
      <c r="B406" s="21"/>
      <c r="C406" s="21"/>
      <c r="D406" s="21"/>
      <c r="E406" s="22"/>
      <c r="F406" s="22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</row>
    <row r="407">
      <c r="A407" s="21"/>
      <c r="B407" s="21"/>
      <c r="C407" s="21"/>
      <c r="D407" s="21"/>
      <c r="E407" s="22"/>
      <c r="F407" s="22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</row>
    <row r="408">
      <c r="A408" s="21"/>
      <c r="B408" s="21"/>
      <c r="C408" s="21"/>
      <c r="D408" s="21"/>
      <c r="E408" s="22"/>
      <c r="F408" s="22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</row>
    <row r="409">
      <c r="A409" s="21"/>
      <c r="B409" s="21"/>
      <c r="C409" s="21"/>
      <c r="D409" s="21"/>
      <c r="E409" s="22"/>
      <c r="F409" s="22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</row>
    <row r="410">
      <c r="A410" s="21"/>
      <c r="B410" s="21"/>
      <c r="C410" s="21"/>
      <c r="D410" s="21"/>
      <c r="E410" s="22"/>
      <c r="F410" s="22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</row>
    <row r="411">
      <c r="A411" s="21"/>
      <c r="B411" s="21"/>
      <c r="C411" s="21"/>
      <c r="D411" s="21"/>
      <c r="E411" s="22"/>
      <c r="F411" s="22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</row>
    <row r="412">
      <c r="A412" s="21"/>
      <c r="B412" s="21"/>
      <c r="C412" s="21"/>
      <c r="D412" s="21"/>
      <c r="E412" s="22"/>
      <c r="F412" s="22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</row>
    <row r="413">
      <c r="A413" s="21"/>
      <c r="B413" s="21"/>
      <c r="C413" s="21"/>
      <c r="D413" s="21"/>
      <c r="E413" s="22"/>
      <c r="F413" s="22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</row>
    <row r="414">
      <c r="A414" s="21"/>
      <c r="B414" s="21"/>
      <c r="C414" s="21"/>
      <c r="D414" s="21"/>
      <c r="E414" s="22"/>
      <c r="F414" s="22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</row>
    <row r="415">
      <c r="A415" s="21"/>
      <c r="B415" s="21"/>
      <c r="C415" s="21"/>
      <c r="D415" s="21"/>
      <c r="E415" s="22"/>
      <c r="F415" s="22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</row>
    <row r="416">
      <c r="A416" s="21"/>
      <c r="B416" s="21"/>
      <c r="C416" s="21"/>
      <c r="D416" s="21"/>
      <c r="E416" s="22"/>
      <c r="F416" s="22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</row>
    <row r="417">
      <c r="A417" s="21"/>
      <c r="B417" s="21"/>
      <c r="C417" s="21"/>
      <c r="D417" s="21"/>
      <c r="E417" s="22"/>
      <c r="F417" s="22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</row>
    <row r="418">
      <c r="A418" s="21"/>
      <c r="B418" s="21"/>
      <c r="C418" s="21"/>
      <c r="D418" s="21"/>
      <c r="E418" s="22"/>
      <c r="F418" s="22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</row>
    <row r="419">
      <c r="A419" s="21"/>
      <c r="B419" s="21"/>
      <c r="C419" s="21"/>
      <c r="D419" s="21"/>
      <c r="E419" s="22"/>
      <c r="F419" s="22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</row>
    <row r="420">
      <c r="A420" s="21"/>
      <c r="B420" s="21"/>
      <c r="C420" s="21"/>
      <c r="D420" s="21"/>
      <c r="E420" s="22"/>
      <c r="F420" s="22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</row>
    <row r="421">
      <c r="A421" s="21"/>
      <c r="B421" s="21"/>
      <c r="C421" s="21"/>
      <c r="D421" s="21"/>
      <c r="E421" s="22"/>
      <c r="F421" s="22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</row>
    <row r="422">
      <c r="A422" s="21"/>
      <c r="B422" s="21"/>
      <c r="C422" s="21"/>
      <c r="D422" s="21"/>
      <c r="E422" s="22"/>
      <c r="F422" s="22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</row>
    <row r="423">
      <c r="A423" s="21"/>
      <c r="B423" s="21"/>
      <c r="C423" s="21"/>
      <c r="D423" s="21"/>
      <c r="E423" s="22"/>
      <c r="F423" s="22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</row>
    <row r="424">
      <c r="A424" s="21"/>
      <c r="B424" s="21"/>
      <c r="C424" s="21"/>
      <c r="D424" s="21"/>
      <c r="E424" s="22"/>
      <c r="F424" s="22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</row>
    <row r="425">
      <c r="A425" s="21"/>
      <c r="B425" s="21"/>
      <c r="C425" s="21"/>
      <c r="D425" s="21"/>
      <c r="E425" s="22"/>
      <c r="F425" s="22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</row>
    <row r="426">
      <c r="A426" s="21"/>
      <c r="B426" s="21"/>
      <c r="C426" s="21"/>
      <c r="D426" s="21"/>
      <c r="E426" s="22"/>
      <c r="F426" s="22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</row>
    <row r="427">
      <c r="A427" s="21"/>
      <c r="B427" s="21"/>
      <c r="C427" s="21"/>
      <c r="D427" s="21"/>
      <c r="E427" s="22"/>
      <c r="F427" s="22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</row>
    <row r="428">
      <c r="A428" s="21"/>
      <c r="B428" s="21"/>
      <c r="C428" s="21"/>
      <c r="D428" s="21"/>
      <c r="E428" s="22"/>
      <c r="F428" s="22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</row>
    <row r="429">
      <c r="A429" s="21"/>
      <c r="B429" s="21"/>
      <c r="C429" s="21"/>
      <c r="D429" s="21"/>
      <c r="E429" s="22"/>
      <c r="F429" s="22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</row>
    <row r="430">
      <c r="A430" s="21"/>
      <c r="B430" s="21"/>
      <c r="C430" s="21"/>
      <c r="D430" s="21"/>
      <c r="E430" s="22"/>
      <c r="F430" s="22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</row>
    <row r="431">
      <c r="A431" s="21"/>
      <c r="B431" s="21"/>
      <c r="C431" s="21"/>
      <c r="D431" s="21"/>
      <c r="E431" s="22"/>
      <c r="F431" s="22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</row>
    <row r="432">
      <c r="A432" s="21"/>
      <c r="B432" s="21"/>
      <c r="C432" s="21"/>
      <c r="D432" s="21"/>
      <c r="E432" s="22"/>
      <c r="F432" s="22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</row>
    <row r="433">
      <c r="A433" s="21"/>
      <c r="B433" s="21"/>
      <c r="C433" s="21"/>
      <c r="D433" s="21"/>
      <c r="E433" s="22"/>
      <c r="F433" s="22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</row>
    <row r="434">
      <c r="A434" s="21"/>
      <c r="B434" s="21"/>
      <c r="C434" s="21"/>
      <c r="D434" s="21"/>
      <c r="E434" s="22"/>
      <c r="F434" s="22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</row>
    <row r="435">
      <c r="A435" s="21"/>
      <c r="B435" s="21"/>
      <c r="C435" s="21"/>
      <c r="D435" s="21"/>
      <c r="E435" s="22"/>
      <c r="F435" s="22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</row>
    <row r="436">
      <c r="A436" s="21"/>
      <c r="B436" s="21"/>
      <c r="C436" s="21"/>
      <c r="D436" s="21"/>
      <c r="E436" s="22"/>
      <c r="F436" s="22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</row>
    <row r="437">
      <c r="A437" s="21"/>
      <c r="B437" s="21"/>
      <c r="C437" s="21"/>
      <c r="D437" s="21"/>
      <c r="E437" s="22"/>
      <c r="F437" s="22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</row>
    <row r="438">
      <c r="A438" s="21"/>
      <c r="B438" s="21"/>
      <c r="C438" s="21"/>
      <c r="D438" s="21"/>
      <c r="E438" s="22"/>
      <c r="F438" s="22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</row>
    <row r="439">
      <c r="A439" s="21"/>
      <c r="B439" s="21"/>
      <c r="C439" s="21"/>
      <c r="D439" s="21"/>
      <c r="E439" s="22"/>
      <c r="F439" s="22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</row>
    <row r="440">
      <c r="A440" s="21"/>
      <c r="B440" s="21"/>
      <c r="C440" s="21"/>
      <c r="D440" s="21"/>
      <c r="E440" s="22"/>
      <c r="F440" s="22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</row>
    <row r="441">
      <c r="A441" s="21"/>
      <c r="B441" s="21"/>
      <c r="C441" s="21"/>
      <c r="D441" s="21"/>
      <c r="E441" s="22"/>
      <c r="F441" s="22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</row>
    <row r="442">
      <c r="A442" s="21"/>
      <c r="B442" s="21"/>
      <c r="C442" s="21"/>
      <c r="D442" s="21"/>
      <c r="E442" s="22"/>
      <c r="F442" s="22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</row>
    <row r="443">
      <c r="A443" s="21"/>
      <c r="B443" s="21"/>
      <c r="C443" s="21"/>
      <c r="D443" s="21"/>
      <c r="E443" s="22"/>
      <c r="F443" s="22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</row>
    <row r="444">
      <c r="A444" s="21"/>
      <c r="B444" s="21"/>
      <c r="C444" s="21"/>
      <c r="D444" s="21"/>
      <c r="E444" s="22"/>
      <c r="F444" s="22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</row>
    <row r="445">
      <c r="A445" s="21"/>
      <c r="B445" s="21"/>
      <c r="C445" s="21"/>
      <c r="D445" s="21"/>
      <c r="E445" s="22"/>
      <c r="F445" s="22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</row>
    <row r="446">
      <c r="A446" s="21"/>
      <c r="B446" s="21"/>
      <c r="C446" s="21"/>
      <c r="D446" s="21"/>
      <c r="E446" s="22"/>
      <c r="F446" s="22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</row>
    <row r="447">
      <c r="A447" s="21"/>
      <c r="B447" s="21"/>
      <c r="C447" s="21"/>
      <c r="D447" s="21"/>
      <c r="E447" s="22"/>
      <c r="F447" s="22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</row>
    <row r="448">
      <c r="A448" s="21"/>
      <c r="B448" s="21"/>
      <c r="C448" s="21"/>
      <c r="D448" s="21"/>
      <c r="E448" s="22"/>
      <c r="F448" s="22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</row>
    <row r="449">
      <c r="A449" s="21"/>
      <c r="B449" s="21"/>
      <c r="C449" s="21"/>
      <c r="D449" s="21"/>
      <c r="E449" s="22"/>
      <c r="F449" s="22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</row>
    <row r="450">
      <c r="A450" s="21"/>
      <c r="B450" s="21"/>
      <c r="C450" s="21"/>
      <c r="D450" s="21"/>
      <c r="E450" s="22"/>
      <c r="F450" s="22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</row>
    <row r="451">
      <c r="A451" s="21"/>
      <c r="B451" s="21"/>
      <c r="C451" s="21"/>
      <c r="D451" s="21"/>
      <c r="E451" s="22"/>
      <c r="F451" s="22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</row>
    <row r="452">
      <c r="A452" s="21"/>
      <c r="B452" s="21"/>
      <c r="C452" s="21"/>
      <c r="D452" s="21"/>
      <c r="E452" s="22"/>
      <c r="F452" s="22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</row>
    <row r="453">
      <c r="A453" s="21"/>
      <c r="B453" s="21"/>
      <c r="C453" s="21"/>
      <c r="D453" s="21"/>
      <c r="E453" s="22"/>
      <c r="F453" s="22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</row>
    <row r="454">
      <c r="A454" s="21"/>
      <c r="B454" s="21"/>
      <c r="C454" s="21"/>
      <c r="D454" s="21"/>
      <c r="E454" s="22"/>
      <c r="F454" s="22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</row>
    <row r="455">
      <c r="A455" s="21"/>
      <c r="B455" s="21"/>
      <c r="C455" s="21"/>
      <c r="D455" s="21"/>
      <c r="E455" s="22"/>
      <c r="F455" s="22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</row>
    <row r="456">
      <c r="A456" s="21"/>
      <c r="B456" s="21"/>
      <c r="C456" s="21"/>
      <c r="D456" s="21"/>
      <c r="E456" s="22"/>
      <c r="F456" s="22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</row>
    <row r="457">
      <c r="A457" s="21"/>
      <c r="B457" s="21"/>
      <c r="C457" s="21"/>
      <c r="D457" s="21"/>
      <c r="E457" s="22"/>
      <c r="F457" s="22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</row>
    <row r="458">
      <c r="A458" s="21"/>
      <c r="B458" s="21"/>
      <c r="C458" s="21"/>
      <c r="D458" s="21"/>
      <c r="E458" s="22"/>
      <c r="F458" s="22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</row>
    <row r="459">
      <c r="A459" s="21"/>
      <c r="B459" s="21"/>
      <c r="C459" s="21"/>
      <c r="D459" s="21"/>
      <c r="E459" s="22"/>
      <c r="F459" s="22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</row>
    <row r="460">
      <c r="A460" s="21"/>
      <c r="B460" s="21"/>
      <c r="C460" s="21"/>
      <c r="D460" s="21"/>
      <c r="E460" s="22"/>
      <c r="F460" s="22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</row>
    <row r="461">
      <c r="A461" s="21"/>
      <c r="B461" s="21"/>
      <c r="C461" s="21"/>
      <c r="D461" s="21"/>
      <c r="E461" s="22"/>
      <c r="F461" s="22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</row>
    <row r="462">
      <c r="A462" s="21"/>
      <c r="B462" s="21"/>
      <c r="C462" s="21"/>
      <c r="D462" s="21"/>
      <c r="E462" s="22"/>
      <c r="F462" s="22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</row>
    <row r="463">
      <c r="A463" s="21"/>
      <c r="B463" s="21"/>
      <c r="C463" s="21"/>
      <c r="D463" s="21"/>
      <c r="E463" s="22"/>
      <c r="F463" s="22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</row>
    <row r="464">
      <c r="A464" s="21"/>
      <c r="B464" s="21"/>
      <c r="C464" s="21"/>
      <c r="D464" s="21"/>
      <c r="E464" s="22"/>
      <c r="F464" s="22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</row>
    <row r="465">
      <c r="A465" s="21"/>
      <c r="B465" s="21"/>
      <c r="C465" s="21"/>
      <c r="D465" s="21"/>
      <c r="E465" s="22"/>
      <c r="F465" s="22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</row>
    <row r="466">
      <c r="A466" s="21"/>
      <c r="B466" s="21"/>
      <c r="C466" s="21"/>
      <c r="D466" s="21"/>
      <c r="E466" s="22"/>
      <c r="F466" s="22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</row>
    <row r="467">
      <c r="A467" s="21"/>
      <c r="B467" s="21"/>
      <c r="C467" s="21"/>
      <c r="D467" s="21"/>
      <c r="E467" s="22"/>
      <c r="F467" s="22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</row>
    <row r="468">
      <c r="A468" s="21"/>
      <c r="B468" s="21"/>
      <c r="C468" s="21"/>
      <c r="D468" s="21"/>
      <c r="E468" s="22"/>
      <c r="F468" s="22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</row>
    <row r="469">
      <c r="A469" s="21"/>
      <c r="B469" s="21"/>
      <c r="C469" s="21"/>
      <c r="D469" s="21"/>
      <c r="E469" s="22"/>
      <c r="F469" s="22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</row>
    <row r="470">
      <c r="A470" s="21"/>
      <c r="B470" s="21"/>
      <c r="C470" s="21"/>
      <c r="D470" s="21"/>
      <c r="E470" s="22"/>
      <c r="F470" s="22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</row>
    <row r="471">
      <c r="A471" s="21"/>
      <c r="B471" s="21"/>
      <c r="C471" s="21"/>
      <c r="D471" s="21"/>
      <c r="E471" s="22"/>
      <c r="F471" s="22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</row>
    <row r="472">
      <c r="A472" s="21"/>
      <c r="B472" s="21"/>
      <c r="C472" s="21"/>
      <c r="D472" s="21"/>
      <c r="E472" s="22"/>
      <c r="F472" s="22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</row>
    <row r="473">
      <c r="A473" s="21"/>
      <c r="B473" s="21"/>
      <c r="C473" s="21"/>
      <c r="D473" s="21"/>
      <c r="E473" s="22"/>
      <c r="F473" s="22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</row>
    <row r="474">
      <c r="A474" s="21"/>
      <c r="B474" s="21"/>
      <c r="C474" s="21"/>
      <c r="D474" s="21"/>
      <c r="E474" s="22"/>
      <c r="F474" s="22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</row>
    <row r="475">
      <c r="A475" s="21"/>
      <c r="B475" s="21"/>
      <c r="C475" s="21"/>
      <c r="D475" s="21"/>
      <c r="E475" s="22"/>
      <c r="F475" s="22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</row>
    <row r="476">
      <c r="A476" s="21"/>
      <c r="B476" s="21"/>
      <c r="C476" s="21"/>
      <c r="D476" s="21"/>
      <c r="E476" s="22"/>
      <c r="F476" s="22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</row>
    <row r="477">
      <c r="A477" s="21"/>
      <c r="B477" s="21"/>
      <c r="C477" s="21"/>
      <c r="D477" s="21"/>
      <c r="E477" s="22"/>
      <c r="F477" s="22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</row>
    <row r="478">
      <c r="A478" s="21"/>
      <c r="B478" s="21"/>
      <c r="C478" s="21"/>
      <c r="D478" s="21"/>
      <c r="E478" s="22"/>
      <c r="F478" s="22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</row>
    <row r="479">
      <c r="A479" s="21"/>
      <c r="B479" s="21"/>
      <c r="C479" s="21"/>
      <c r="D479" s="21"/>
      <c r="E479" s="22"/>
      <c r="F479" s="22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</row>
    <row r="480">
      <c r="A480" s="21"/>
      <c r="B480" s="21"/>
      <c r="C480" s="21"/>
      <c r="D480" s="21"/>
      <c r="E480" s="22"/>
      <c r="F480" s="22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</row>
    <row r="481">
      <c r="A481" s="21"/>
      <c r="B481" s="21"/>
      <c r="C481" s="21"/>
      <c r="D481" s="21"/>
      <c r="E481" s="22"/>
      <c r="F481" s="22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</row>
    <row r="482">
      <c r="A482" s="21"/>
      <c r="B482" s="21"/>
      <c r="C482" s="21"/>
      <c r="D482" s="21"/>
      <c r="E482" s="22"/>
      <c r="F482" s="22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</row>
    <row r="483">
      <c r="A483" s="21"/>
      <c r="B483" s="21"/>
      <c r="C483" s="21"/>
      <c r="D483" s="21"/>
      <c r="E483" s="22"/>
      <c r="F483" s="22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</row>
    <row r="484">
      <c r="A484" s="21"/>
      <c r="B484" s="21"/>
      <c r="C484" s="21"/>
      <c r="D484" s="21"/>
      <c r="E484" s="22"/>
      <c r="F484" s="22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</row>
    <row r="485">
      <c r="A485" s="21"/>
      <c r="B485" s="21"/>
      <c r="C485" s="21"/>
      <c r="D485" s="21"/>
      <c r="E485" s="22"/>
      <c r="F485" s="22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</row>
    <row r="486">
      <c r="A486" s="21"/>
      <c r="B486" s="21"/>
      <c r="C486" s="21"/>
      <c r="D486" s="21"/>
      <c r="E486" s="22"/>
      <c r="F486" s="22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</row>
    <row r="487">
      <c r="A487" s="21"/>
      <c r="B487" s="21"/>
      <c r="C487" s="21"/>
      <c r="D487" s="21"/>
      <c r="E487" s="22"/>
      <c r="F487" s="22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</row>
    <row r="488">
      <c r="A488" s="21"/>
      <c r="B488" s="21"/>
      <c r="C488" s="21"/>
      <c r="D488" s="21"/>
      <c r="E488" s="22"/>
      <c r="F488" s="22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</row>
    <row r="489">
      <c r="A489" s="21"/>
      <c r="B489" s="21"/>
      <c r="C489" s="21"/>
      <c r="D489" s="21"/>
      <c r="E489" s="22"/>
      <c r="F489" s="22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</row>
    <row r="490">
      <c r="A490" s="21"/>
      <c r="B490" s="21"/>
      <c r="C490" s="21"/>
      <c r="D490" s="21"/>
      <c r="E490" s="22"/>
      <c r="F490" s="22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</row>
    <row r="491">
      <c r="A491" s="21"/>
      <c r="B491" s="21"/>
      <c r="C491" s="21"/>
      <c r="D491" s="21"/>
      <c r="E491" s="22"/>
      <c r="F491" s="22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</row>
    <row r="492">
      <c r="A492" s="21"/>
      <c r="B492" s="21"/>
      <c r="C492" s="21"/>
      <c r="D492" s="21"/>
      <c r="E492" s="22"/>
      <c r="F492" s="22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</row>
    <row r="493">
      <c r="A493" s="21"/>
      <c r="B493" s="21"/>
      <c r="C493" s="21"/>
      <c r="D493" s="21"/>
      <c r="E493" s="22"/>
      <c r="F493" s="22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</row>
    <row r="494">
      <c r="A494" s="21"/>
      <c r="B494" s="21"/>
      <c r="C494" s="21"/>
      <c r="D494" s="21"/>
      <c r="E494" s="22"/>
      <c r="F494" s="22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</row>
    <row r="495">
      <c r="A495" s="21"/>
      <c r="B495" s="21"/>
      <c r="C495" s="21"/>
      <c r="D495" s="21"/>
      <c r="E495" s="22"/>
      <c r="F495" s="22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</row>
    <row r="496">
      <c r="A496" s="21"/>
      <c r="B496" s="21"/>
      <c r="C496" s="21"/>
      <c r="D496" s="21"/>
      <c r="E496" s="22"/>
      <c r="F496" s="22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</row>
    <row r="497">
      <c r="A497" s="21"/>
      <c r="B497" s="21"/>
      <c r="C497" s="21"/>
      <c r="D497" s="21"/>
      <c r="E497" s="22"/>
      <c r="F497" s="22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</row>
    <row r="498">
      <c r="A498" s="21"/>
      <c r="B498" s="21"/>
      <c r="C498" s="21"/>
      <c r="D498" s="21"/>
      <c r="E498" s="22"/>
      <c r="F498" s="22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</row>
    <row r="499">
      <c r="A499" s="21"/>
      <c r="B499" s="21"/>
      <c r="C499" s="21"/>
      <c r="D499" s="21"/>
      <c r="E499" s="22"/>
      <c r="F499" s="22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</row>
    <row r="500">
      <c r="A500" s="21"/>
      <c r="B500" s="21"/>
      <c r="C500" s="21"/>
      <c r="D500" s="21"/>
      <c r="E500" s="22"/>
      <c r="F500" s="22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</row>
    <row r="501">
      <c r="A501" s="21"/>
      <c r="B501" s="21"/>
      <c r="C501" s="21"/>
      <c r="D501" s="21"/>
      <c r="E501" s="22"/>
      <c r="F501" s="22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</row>
    <row r="502">
      <c r="A502" s="21"/>
      <c r="B502" s="21"/>
      <c r="C502" s="21"/>
      <c r="D502" s="21"/>
      <c r="E502" s="22"/>
      <c r="F502" s="22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</row>
    <row r="503">
      <c r="A503" s="21"/>
      <c r="B503" s="21"/>
      <c r="C503" s="21"/>
      <c r="D503" s="21"/>
      <c r="E503" s="22"/>
      <c r="F503" s="22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</row>
    <row r="504">
      <c r="A504" s="21"/>
      <c r="B504" s="21"/>
      <c r="C504" s="21"/>
      <c r="D504" s="21"/>
      <c r="E504" s="22"/>
      <c r="F504" s="22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</row>
    <row r="505">
      <c r="A505" s="21"/>
      <c r="B505" s="21"/>
      <c r="C505" s="21"/>
      <c r="D505" s="21"/>
      <c r="E505" s="22"/>
      <c r="F505" s="22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</row>
    <row r="506">
      <c r="A506" s="21"/>
      <c r="B506" s="21"/>
      <c r="C506" s="21"/>
      <c r="D506" s="21"/>
      <c r="E506" s="22"/>
      <c r="F506" s="22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</row>
    <row r="507">
      <c r="A507" s="21"/>
      <c r="B507" s="21"/>
      <c r="C507" s="21"/>
      <c r="D507" s="21"/>
      <c r="E507" s="22"/>
      <c r="F507" s="22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</row>
    <row r="508">
      <c r="A508" s="21"/>
      <c r="B508" s="21"/>
      <c r="C508" s="21"/>
      <c r="D508" s="21"/>
      <c r="E508" s="22"/>
      <c r="F508" s="22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</row>
    <row r="509">
      <c r="A509" s="21"/>
      <c r="B509" s="21"/>
      <c r="C509" s="21"/>
      <c r="D509" s="21"/>
      <c r="E509" s="22"/>
      <c r="F509" s="22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</row>
    <row r="510">
      <c r="A510" s="21"/>
      <c r="B510" s="21"/>
      <c r="C510" s="21"/>
      <c r="D510" s="21"/>
      <c r="E510" s="22"/>
      <c r="F510" s="22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</row>
    <row r="511">
      <c r="A511" s="21"/>
      <c r="B511" s="21"/>
      <c r="C511" s="21"/>
      <c r="D511" s="21"/>
      <c r="E511" s="22"/>
      <c r="F511" s="22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</row>
    <row r="512">
      <c r="A512" s="21"/>
      <c r="B512" s="21"/>
      <c r="C512" s="21"/>
      <c r="D512" s="21"/>
      <c r="E512" s="22"/>
      <c r="F512" s="22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</row>
    <row r="513">
      <c r="A513" s="21"/>
      <c r="B513" s="21"/>
      <c r="C513" s="21"/>
      <c r="D513" s="21"/>
      <c r="E513" s="22"/>
      <c r="F513" s="22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</row>
    <row r="514">
      <c r="A514" s="21"/>
      <c r="B514" s="21"/>
      <c r="C514" s="21"/>
      <c r="D514" s="21"/>
      <c r="E514" s="22"/>
      <c r="F514" s="22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</row>
    <row r="515">
      <c r="A515" s="21"/>
      <c r="B515" s="21"/>
      <c r="C515" s="21"/>
      <c r="D515" s="21"/>
      <c r="E515" s="22"/>
      <c r="F515" s="22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</row>
    <row r="516">
      <c r="A516" s="21"/>
      <c r="B516" s="21"/>
      <c r="C516" s="21"/>
      <c r="D516" s="21"/>
      <c r="E516" s="22"/>
      <c r="F516" s="22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</row>
    <row r="517">
      <c r="A517" s="21"/>
      <c r="B517" s="21"/>
      <c r="C517" s="21"/>
      <c r="D517" s="21"/>
      <c r="E517" s="22"/>
      <c r="F517" s="22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</row>
    <row r="518">
      <c r="A518" s="21"/>
      <c r="B518" s="21"/>
      <c r="C518" s="21"/>
      <c r="D518" s="21"/>
      <c r="E518" s="22"/>
      <c r="F518" s="22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</row>
    <row r="519">
      <c r="A519" s="21"/>
      <c r="B519" s="21"/>
      <c r="C519" s="21"/>
      <c r="D519" s="21"/>
      <c r="E519" s="22"/>
      <c r="F519" s="22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</row>
    <row r="520">
      <c r="A520" s="21"/>
      <c r="B520" s="21"/>
      <c r="C520" s="21"/>
      <c r="D520" s="21"/>
      <c r="E520" s="22"/>
      <c r="F520" s="22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</row>
    <row r="521">
      <c r="A521" s="21"/>
      <c r="B521" s="21"/>
      <c r="C521" s="21"/>
      <c r="D521" s="21"/>
      <c r="E521" s="22"/>
      <c r="F521" s="22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</row>
    <row r="522">
      <c r="A522" s="21"/>
      <c r="B522" s="21"/>
      <c r="C522" s="21"/>
      <c r="D522" s="21"/>
      <c r="E522" s="22"/>
      <c r="F522" s="22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</row>
    <row r="523">
      <c r="A523" s="21"/>
      <c r="B523" s="21"/>
      <c r="C523" s="21"/>
      <c r="D523" s="21"/>
      <c r="E523" s="22"/>
      <c r="F523" s="22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</row>
    <row r="524">
      <c r="A524" s="21"/>
      <c r="B524" s="21"/>
      <c r="C524" s="21"/>
      <c r="D524" s="21"/>
      <c r="E524" s="22"/>
      <c r="F524" s="22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</row>
    <row r="525">
      <c r="A525" s="21"/>
      <c r="B525" s="21"/>
      <c r="C525" s="21"/>
      <c r="D525" s="21"/>
      <c r="E525" s="22"/>
      <c r="F525" s="22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</row>
    <row r="526">
      <c r="A526" s="21"/>
      <c r="B526" s="21"/>
      <c r="C526" s="21"/>
      <c r="D526" s="21"/>
      <c r="E526" s="22"/>
      <c r="F526" s="22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</row>
    <row r="527">
      <c r="A527" s="21"/>
      <c r="B527" s="21"/>
      <c r="C527" s="21"/>
      <c r="D527" s="21"/>
      <c r="E527" s="22"/>
      <c r="F527" s="22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</row>
    <row r="528">
      <c r="A528" s="21"/>
      <c r="B528" s="21"/>
      <c r="C528" s="21"/>
      <c r="D528" s="21"/>
      <c r="E528" s="22"/>
      <c r="F528" s="22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</row>
    <row r="529">
      <c r="A529" s="21"/>
      <c r="B529" s="21"/>
      <c r="C529" s="21"/>
      <c r="D529" s="21"/>
      <c r="E529" s="22"/>
      <c r="F529" s="22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</row>
    <row r="530">
      <c r="A530" s="21"/>
      <c r="B530" s="21"/>
      <c r="C530" s="21"/>
      <c r="D530" s="21"/>
      <c r="E530" s="22"/>
      <c r="F530" s="22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</row>
    <row r="531">
      <c r="A531" s="21"/>
      <c r="B531" s="21"/>
      <c r="C531" s="21"/>
      <c r="D531" s="21"/>
      <c r="E531" s="22"/>
      <c r="F531" s="22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</row>
    <row r="532">
      <c r="A532" s="21"/>
      <c r="B532" s="21"/>
      <c r="C532" s="21"/>
      <c r="D532" s="21"/>
      <c r="E532" s="22"/>
      <c r="F532" s="22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</row>
    <row r="533">
      <c r="A533" s="21"/>
      <c r="B533" s="21"/>
      <c r="C533" s="21"/>
      <c r="D533" s="21"/>
      <c r="E533" s="22"/>
      <c r="F533" s="22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</row>
    <row r="534">
      <c r="A534" s="21"/>
      <c r="B534" s="21"/>
      <c r="C534" s="21"/>
      <c r="D534" s="21"/>
      <c r="E534" s="22"/>
      <c r="F534" s="22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</row>
    <row r="535">
      <c r="A535" s="21"/>
      <c r="B535" s="21"/>
      <c r="C535" s="21"/>
      <c r="D535" s="21"/>
      <c r="E535" s="22"/>
      <c r="F535" s="22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</row>
    <row r="536">
      <c r="A536" s="21"/>
      <c r="B536" s="21"/>
      <c r="C536" s="21"/>
      <c r="D536" s="21"/>
      <c r="E536" s="22"/>
      <c r="F536" s="22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</row>
    <row r="537">
      <c r="A537" s="21"/>
      <c r="B537" s="21"/>
      <c r="C537" s="21"/>
      <c r="D537" s="21"/>
      <c r="E537" s="22"/>
      <c r="F537" s="22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</row>
    <row r="538">
      <c r="A538" s="21"/>
      <c r="B538" s="21"/>
      <c r="C538" s="21"/>
      <c r="D538" s="21"/>
      <c r="E538" s="22"/>
      <c r="F538" s="22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</row>
    <row r="539">
      <c r="A539" s="21"/>
      <c r="B539" s="21"/>
      <c r="C539" s="21"/>
      <c r="D539" s="21"/>
      <c r="E539" s="22"/>
      <c r="F539" s="22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</row>
    <row r="540">
      <c r="A540" s="21"/>
      <c r="B540" s="21"/>
      <c r="C540" s="21"/>
      <c r="D540" s="21"/>
      <c r="E540" s="22"/>
      <c r="F540" s="22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</row>
    <row r="541">
      <c r="A541" s="21"/>
      <c r="B541" s="21"/>
      <c r="C541" s="21"/>
      <c r="D541" s="21"/>
      <c r="E541" s="22"/>
      <c r="F541" s="22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</row>
    <row r="542">
      <c r="A542" s="21"/>
      <c r="B542" s="21"/>
      <c r="C542" s="21"/>
      <c r="D542" s="21"/>
      <c r="E542" s="22"/>
      <c r="F542" s="22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</row>
    <row r="543">
      <c r="A543" s="21"/>
      <c r="B543" s="21"/>
      <c r="C543" s="21"/>
      <c r="D543" s="21"/>
      <c r="E543" s="22"/>
      <c r="F543" s="22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</row>
    <row r="544">
      <c r="A544" s="21"/>
      <c r="B544" s="21"/>
      <c r="C544" s="21"/>
      <c r="D544" s="21"/>
      <c r="E544" s="22"/>
      <c r="F544" s="22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</row>
    <row r="545">
      <c r="A545" s="21"/>
      <c r="B545" s="21"/>
      <c r="C545" s="21"/>
      <c r="D545" s="21"/>
      <c r="E545" s="22"/>
      <c r="F545" s="22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</row>
    <row r="546">
      <c r="A546" s="21"/>
      <c r="B546" s="21"/>
      <c r="C546" s="21"/>
      <c r="D546" s="21"/>
      <c r="E546" s="22"/>
      <c r="F546" s="22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</row>
    <row r="547">
      <c r="A547" s="21"/>
      <c r="B547" s="21"/>
      <c r="C547" s="21"/>
      <c r="D547" s="21"/>
      <c r="E547" s="22"/>
      <c r="F547" s="22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</row>
    <row r="548">
      <c r="A548" s="21"/>
      <c r="B548" s="21"/>
      <c r="C548" s="21"/>
      <c r="D548" s="21"/>
      <c r="E548" s="22"/>
      <c r="F548" s="22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</row>
    <row r="549">
      <c r="A549" s="21"/>
      <c r="B549" s="21"/>
      <c r="C549" s="21"/>
      <c r="D549" s="21"/>
      <c r="E549" s="22"/>
      <c r="F549" s="22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</row>
    <row r="550">
      <c r="A550" s="21"/>
      <c r="B550" s="21"/>
      <c r="C550" s="21"/>
      <c r="D550" s="21"/>
      <c r="E550" s="22"/>
      <c r="F550" s="22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</row>
    <row r="551">
      <c r="A551" s="21"/>
      <c r="B551" s="21"/>
      <c r="C551" s="21"/>
      <c r="D551" s="21"/>
      <c r="E551" s="22"/>
      <c r="F551" s="22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</row>
    <row r="552">
      <c r="A552" s="21"/>
      <c r="B552" s="21"/>
      <c r="C552" s="21"/>
      <c r="D552" s="21"/>
      <c r="E552" s="22"/>
      <c r="F552" s="22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</row>
    <row r="553">
      <c r="A553" s="21"/>
      <c r="B553" s="21"/>
      <c r="C553" s="21"/>
      <c r="D553" s="21"/>
      <c r="E553" s="22"/>
      <c r="F553" s="22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</row>
    <row r="554">
      <c r="A554" s="21"/>
      <c r="B554" s="21"/>
      <c r="C554" s="21"/>
      <c r="D554" s="21"/>
      <c r="E554" s="22"/>
      <c r="F554" s="22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</row>
    <row r="555">
      <c r="A555" s="21"/>
      <c r="B555" s="21"/>
      <c r="C555" s="21"/>
      <c r="D555" s="21"/>
      <c r="E555" s="22"/>
      <c r="F555" s="22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</row>
    <row r="556">
      <c r="A556" s="21"/>
      <c r="B556" s="21"/>
      <c r="C556" s="21"/>
      <c r="D556" s="21"/>
      <c r="E556" s="22"/>
      <c r="F556" s="22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</row>
    <row r="557">
      <c r="A557" s="21"/>
      <c r="B557" s="21"/>
      <c r="C557" s="21"/>
      <c r="D557" s="21"/>
      <c r="E557" s="22"/>
      <c r="F557" s="22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</row>
    <row r="558">
      <c r="A558" s="21"/>
      <c r="B558" s="21"/>
      <c r="C558" s="21"/>
      <c r="D558" s="21"/>
      <c r="E558" s="22"/>
      <c r="F558" s="22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</row>
    <row r="559">
      <c r="A559" s="21"/>
      <c r="B559" s="21"/>
      <c r="C559" s="21"/>
      <c r="D559" s="21"/>
      <c r="E559" s="22"/>
      <c r="F559" s="22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</row>
    <row r="560">
      <c r="A560" s="21"/>
      <c r="B560" s="21"/>
      <c r="C560" s="21"/>
      <c r="D560" s="21"/>
      <c r="E560" s="22"/>
      <c r="F560" s="22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</row>
    <row r="561">
      <c r="A561" s="21"/>
      <c r="B561" s="21"/>
      <c r="C561" s="21"/>
      <c r="D561" s="21"/>
      <c r="E561" s="22"/>
      <c r="F561" s="22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</row>
    <row r="562">
      <c r="A562" s="21"/>
      <c r="B562" s="21"/>
      <c r="C562" s="21"/>
      <c r="D562" s="21"/>
      <c r="E562" s="22"/>
      <c r="F562" s="22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</row>
    <row r="563">
      <c r="A563" s="21"/>
      <c r="B563" s="21"/>
      <c r="C563" s="21"/>
      <c r="D563" s="21"/>
      <c r="E563" s="22"/>
      <c r="F563" s="22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</row>
    <row r="564">
      <c r="A564" s="21"/>
      <c r="B564" s="21"/>
      <c r="C564" s="21"/>
      <c r="D564" s="21"/>
      <c r="E564" s="22"/>
      <c r="F564" s="22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</row>
    <row r="565">
      <c r="A565" s="21"/>
      <c r="B565" s="21"/>
      <c r="C565" s="21"/>
      <c r="D565" s="21"/>
      <c r="E565" s="22"/>
      <c r="F565" s="22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</row>
    <row r="566">
      <c r="A566" s="21"/>
      <c r="B566" s="21"/>
      <c r="C566" s="21"/>
      <c r="D566" s="21"/>
      <c r="E566" s="22"/>
      <c r="F566" s="22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</row>
    <row r="567">
      <c r="A567" s="21"/>
      <c r="B567" s="21"/>
      <c r="C567" s="21"/>
      <c r="D567" s="21"/>
      <c r="E567" s="22"/>
      <c r="F567" s="22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</row>
    <row r="568">
      <c r="A568" s="21"/>
      <c r="B568" s="21"/>
      <c r="C568" s="21"/>
      <c r="D568" s="21"/>
      <c r="E568" s="22"/>
      <c r="F568" s="22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</row>
    <row r="569">
      <c r="A569" s="21"/>
      <c r="B569" s="21"/>
      <c r="C569" s="21"/>
      <c r="D569" s="21"/>
      <c r="E569" s="22"/>
      <c r="F569" s="22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</row>
    <row r="570">
      <c r="A570" s="21"/>
      <c r="B570" s="21"/>
      <c r="C570" s="21"/>
      <c r="D570" s="21"/>
      <c r="E570" s="22"/>
      <c r="F570" s="22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</row>
    <row r="571">
      <c r="A571" s="21"/>
      <c r="B571" s="21"/>
      <c r="C571" s="21"/>
      <c r="D571" s="21"/>
      <c r="E571" s="22"/>
      <c r="F571" s="22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</row>
    <row r="572">
      <c r="A572" s="21"/>
      <c r="B572" s="21"/>
      <c r="C572" s="21"/>
      <c r="D572" s="21"/>
      <c r="E572" s="22"/>
      <c r="F572" s="22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</row>
    <row r="573">
      <c r="A573" s="21"/>
      <c r="B573" s="21"/>
      <c r="C573" s="21"/>
      <c r="D573" s="21"/>
      <c r="E573" s="22"/>
      <c r="F573" s="22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</row>
    <row r="574">
      <c r="A574" s="21"/>
      <c r="B574" s="21"/>
      <c r="C574" s="21"/>
      <c r="D574" s="21"/>
      <c r="E574" s="22"/>
      <c r="F574" s="22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</row>
    <row r="575">
      <c r="A575" s="21"/>
      <c r="B575" s="21"/>
      <c r="C575" s="21"/>
      <c r="D575" s="21"/>
      <c r="E575" s="22"/>
      <c r="F575" s="22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</row>
    <row r="576">
      <c r="A576" s="21"/>
      <c r="B576" s="21"/>
      <c r="C576" s="21"/>
      <c r="D576" s="21"/>
      <c r="E576" s="22"/>
      <c r="F576" s="22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</row>
    <row r="577">
      <c r="A577" s="21"/>
      <c r="B577" s="21"/>
      <c r="C577" s="21"/>
      <c r="D577" s="21"/>
      <c r="E577" s="22"/>
      <c r="F577" s="22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</row>
    <row r="578">
      <c r="A578" s="21"/>
      <c r="B578" s="21"/>
      <c r="C578" s="21"/>
      <c r="D578" s="21"/>
      <c r="E578" s="22"/>
      <c r="F578" s="22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</row>
    <row r="579">
      <c r="A579" s="21"/>
      <c r="B579" s="21"/>
      <c r="C579" s="21"/>
      <c r="D579" s="21"/>
      <c r="E579" s="22"/>
      <c r="F579" s="22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</row>
    <row r="580">
      <c r="A580" s="21"/>
      <c r="B580" s="21"/>
      <c r="C580" s="21"/>
      <c r="D580" s="21"/>
      <c r="E580" s="22"/>
      <c r="F580" s="22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</row>
    <row r="581">
      <c r="A581" s="21"/>
      <c r="B581" s="21"/>
      <c r="C581" s="21"/>
      <c r="D581" s="21"/>
      <c r="E581" s="22"/>
      <c r="F581" s="22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</row>
    <row r="582">
      <c r="A582" s="21"/>
      <c r="B582" s="21"/>
      <c r="C582" s="21"/>
      <c r="D582" s="21"/>
      <c r="E582" s="22"/>
      <c r="F582" s="22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</row>
    <row r="583">
      <c r="A583" s="21"/>
      <c r="B583" s="21"/>
      <c r="C583" s="21"/>
      <c r="D583" s="21"/>
      <c r="E583" s="22"/>
      <c r="F583" s="22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</row>
    <row r="584">
      <c r="A584" s="21"/>
      <c r="B584" s="21"/>
      <c r="C584" s="21"/>
      <c r="D584" s="21"/>
      <c r="E584" s="22"/>
      <c r="F584" s="22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</row>
    <row r="585">
      <c r="A585" s="21"/>
      <c r="B585" s="21"/>
      <c r="C585" s="21"/>
      <c r="D585" s="21"/>
      <c r="E585" s="22"/>
      <c r="F585" s="22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</row>
    <row r="586">
      <c r="A586" s="21"/>
      <c r="B586" s="21"/>
      <c r="C586" s="21"/>
      <c r="D586" s="21"/>
      <c r="E586" s="22"/>
      <c r="F586" s="22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</row>
    <row r="587">
      <c r="A587" s="21"/>
      <c r="B587" s="21"/>
      <c r="C587" s="21"/>
      <c r="D587" s="21"/>
      <c r="E587" s="22"/>
      <c r="F587" s="22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</row>
    <row r="588">
      <c r="A588" s="21"/>
      <c r="B588" s="21"/>
      <c r="C588" s="21"/>
      <c r="D588" s="21"/>
      <c r="E588" s="22"/>
      <c r="F588" s="22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</row>
    <row r="589">
      <c r="A589" s="21"/>
      <c r="B589" s="21"/>
      <c r="C589" s="21"/>
      <c r="D589" s="21"/>
      <c r="E589" s="22"/>
      <c r="F589" s="22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</row>
    <row r="590">
      <c r="A590" s="21"/>
      <c r="B590" s="21"/>
      <c r="C590" s="21"/>
      <c r="D590" s="21"/>
      <c r="E590" s="22"/>
      <c r="F590" s="22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</row>
    <row r="591">
      <c r="A591" s="21"/>
      <c r="B591" s="21"/>
      <c r="C591" s="21"/>
      <c r="D591" s="21"/>
      <c r="E591" s="22"/>
      <c r="F591" s="22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</row>
    <row r="592">
      <c r="A592" s="21"/>
      <c r="B592" s="21"/>
      <c r="C592" s="21"/>
      <c r="D592" s="21"/>
      <c r="E592" s="22"/>
      <c r="F592" s="22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</row>
    <row r="593">
      <c r="A593" s="21"/>
      <c r="B593" s="21"/>
      <c r="C593" s="21"/>
      <c r="D593" s="21"/>
      <c r="E593" s="22"/>
      <c r="F593" s="22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</row>
    <row r="594">
      <c r="A594" s="21"/>
      <c r="B594" s="21"/>
      <c r="C594" s="21"/>
      <c r="D594" s="21"/>
      <c r="E594" s="22"/>
      <c r="F594" s="22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</row>
    <row r="595">
      <c r="A595" s="21"/>
      <c r="B595" s="21"/>
      <c r="C595" s="21"/>
      <c r="D595" s="21"/>
      <c r="E595" s="22"/>
      <c r="F595" s="22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</row>
    <row r="596">
      <c r="A596" s="21"/>
      <c r="B596" s="21"/>
      <c r="C596" s="21"/>
      <c r="D596" s="21"/>
      <c r="E596" s="22"/>
      <c r="F596" s="22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</row>
    <row r="597">
      <c r="A597" s="21"/>
      <c r="B597" s="21"/>
      <c r="C597" s="21"/>
      <c r="D597" s="21"/>
      <c r="E597" s="22"/>
      <c r="F597" s="22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</row>
    <row r="598">
      <c r="A598" s="21"/>
      <c r="B598" s="21"/>
      <c r="C598" s="21"/>
      <c r="D598" s="21"/>
      <c r="E598" s="22"/>
      <c r="F598" s="22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</row>
    <row r="599">
      <c r="A599" s="21"/>
      <c r="B599" s="21"/>
      <c r="C599" s="21"/>
      <c r="D599" s="21"/>
      <c r="E599" s="22"/>
      <c r="F599" s="22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</row>
    <row r="600">
      <c r="A600" s="21"/>
      <c r="B600" s="21"/>
      <c r="C600" s="21"/>
      <c r="D600" s="21"/>
      <c r="E600" s="22"/>
      <c r="F600" s="22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</row>
    <row r="601">
      <c r="A601" s="21"/>
      <c r="B601" s="21"/>
      <c r="C601" s="21"/>
      <c r="D601" s="21"/>
      <c r="E601" s="22"/>
      <c r="F601" s="22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</row>
    <row r="602">
      <c r="A602" s="21"/>
      <c r="B602" s="21"/>
      <c r="C602" s="21"/>
      <c r="D602" s="21"/>
      <c r="E602" s="22"/>
      <c r="F602" s="22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</row>
    <row r="603">
      <c r="A603" s="21"/>
      <c r="B603" s="21"/>
      <c r="C603" s="21"/>
      <c r="D603" s="21"/>
      <c r="E603" s="22"/>
      <c r="F603" s="22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</row>
    <row r="604">
      <c r="A604" s="21"/>
      <c r="B604" s="21"/>
      <c r="C604" s="21"/>
      <c r="D604" s="21"/>
      <c r="E604" s="22"/>
      <c r="F604" s="22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</row>
    <row r="605">
      <c r="A605" s="21"/>
      <c r="B605" s="21"/>
      <c r="C605" s="21"/>
      <c r="D605" s="21"/>
      <c r="E605" s="22"/>
      <c r="F605" s="22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</row>
    <row r="606">
      <c r="A606" s="21"/>
      <c r="B606" s="21"/>
      <c r="C606" s="21"/>
      <c r="D606" s="21"/>
      <c r="E606" s="22"/>
      <c r="F606" s="22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</row>
    <row r="607">
      <c r="A607" s="21"/>
      <c r="B607" s="21"/>
      <c r="C607" s="21"/>
      <c r="D607" s="21"/>
      <c r="E607" s="22"/>
      <c r="F607" s="22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</row>
    <row r="608">
      <c r="A608" s="21"/>
      <c r="B608" s="21"/>
      <c r="C608" s="21"/>
      <c r="D608" s="21"/>
      <c r="E608" s="22"/>
      <c r="F608" s="22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</row>
    <row r="609">
      <c r="A609" s="21"/>
      <c r="B609" s="21"/>
      <c r="C609" s="21"/>
      <c r="D609" s="21"/>
      <c r="E609" s="22"/>
      <c r="F609" s="22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</row>
    <row r="610">
      <c r="A610" s="21"/>
      <c r="B610" s="21"/>
      <c r="C610" s="21"/>
      <c r="D610" s="21"/>
      <c r="E610" s="22"/>
      <c r="F610" s="22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</row>
    <row r="611">
      <c r="A611" s="21"/>
      <c r="B611" s="21"/>
      <c r="C611" s="21"/>
      <c r="D611" s="21"/>
      <c r="E611" s="22"/>
      <c r="F611" s="22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</row>
    <row r="612">
      <c r="A612" s="21"/>
      <c r="B612" s="21"/>
      <c r="C612" s="21"/>
      <c r="D612" s="21"/>
      <c r="E612" s="22"/>
      <c r="F612" s="22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</row>
    <row r="613">
      <c r="A613" s="21"/>
      <c r="B613" s="21"/>
      <c r="C613" s="21"/>
      <c r="D613" s="21"/>
      <c r="E613" s="22"/>
      <c r="F613" s="22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</row>
    <row r="614">
      <c r="A614" s="21"/>
      <c r="B614" s="21"/>
      <c r="C614" s="21"/>
      <c r="D614" s="21"/>
      <c r="E614" s="22"/>
      <c r="F614" s="22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</row>
    <row r="615">
      <c r="A615" s="21"/>
      <c r="B615" s="21"/>
      <c r="C615" s="21"/>
      <c r="D615" s="21"/>
      <c r="E615" s="22"/>
      <c r="F615" s="22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</row>
    <row r="616">
      <c r="A616" s="21"/>
      <c r="B616" s="21"/>
      <c r="C616" s="21"/>
      <c r="D616" s="21"/>
      <c r="E616" s="22"/>
      <c r="F616" s="22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</row>
    <row r="617">
      <c r="A617" s="21"/>
      <c r="B617" s="21"/>
      <c r="C617" s="21"/>
      <c r="D617" s="21"/>
      <c r="E617" s="22"/>
      <c r="F617" s="22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</row>
    <row r="618">
      <c r="A618" s="21"/>
      <c r="B618" s="21"/>
      <c r="C618" s="21"/>
      <c r="D618" s="21"/>
      <c r="E618" s="22"/>
      <c r="F618" s="22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</row>
    <row r="619">
      <c r="A619" s="21"/>
      <c r="B619" s="21"/>
      <c r="C619" s="21"/>
      <c r="D619" s="21"/>
      <c r="E619" s="22"/>
      <c r="F619" s="22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</row>
    <row r="620">
      <c r="A620" s="21"/>
      <c r="B620" s="21"/>
      <c r="C620" s="21"/>
      <c r="D620" s="21"/>
      <c r="E620" s="22"/>
      <c r="F620" s="22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</row>
    <row r="621">
      <c r="A621" s="21"/>
      <c r="B621" s="21"/>
      <c r="C621" s="21"/>
      <c r="D621" s="21"/>
      <c r="E621" s="22"/>
      <c r="F621" s="22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</row>
    <row r="622">
      <c r="A622" s="21"/>
      <c r="B622" s="21"/>
      <c r="C622" s="21"/>
      <c r="D622" s="21"/>
      <c r="E622" s="22"/>
      <c r="F622" s="22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</row>
    <row r="623">
      <c r="A623" s="21"/>
      <c r="B623" s="21"/>
      <c r="C623" s="21"/>
      <c r="D623" s="21"/>
      <c r="E623" s="22"/>
      <c r="F623" s="22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</row>
    <row r="624">
      <c r="A624" s="21"/>
      <c r="B624" s="21"/>
      <c r="C624" s="21"/>
      <c r="D624" s="21"/>
      <c r="E624" s="22"/>
      <c r="F624" s="22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</row>
    <row r="625">
      <c r="A625" s="21"/>
      <c r="B625" s="21"/>
      <c r="C625" s="21"/>
      <c r="D625" s="21"/>
      <c r="E625" s="22"/>
      <c r="F625" s="22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</row>
    <row r="626">
      <c r="A626" s="21"/>
      <c r="B626" s="21"/>
      <c r="C626" s="21"/>
      <c r="D626" s="21"/>
      <c r="E626" s="22"/>
      <c r="F626" s="22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</row>
    <row r="627">
      <c r="A627" s="21"/>
      <c r="B627" s="21"/>
      <c r="C627" s="21"/>
      <c r="D627" s="21"/>
      <c r="E627" s="22"/>
      <c r="F627" s="22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</row>
    <row r="628">
      <c r="A628" s="21"/>
      <c r="B628" s="21"/>
      <c r="C628" s="21"/>
      <c r="D628" s="21"/>
      <c r="E628" s="22"/>
      <c r="F628" s="22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</row>
    <row r="629">
      <c r="A629" s="21"/>
      <c r="B629" s="21"/>
      <c r="C629" s="21"/>
      <c r="D629" s="21"/>
      <c r="E629" s="22"/>
      <c r="F629" s="22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</row>
    <row r="630">
      <c r="A630" s="21"/>
      <c r="B630" s="21"/>
      <c r="C630" s="21"/>
      <c r="D630" s="21"/>
      <c r="E630" s="22"/>
      <c r="F630" s="22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</row>
    <row r="631">
      <c r="A631" s="21"/>
      <c r="B631" s="21"/>
      <c r="C631" s="21"/>
      <c r="D631" s="21"/>
      <c r="E631" s="22"/>
      <c r="F631" s="22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</row>
    <row r="632">
      <c r="A632" s="21"/>
      <c r="B632" s="21"/>
      <c r="C632" s="21"/>
      <c r="D632" s="21"/>
      <c r="E632" s="22"/>
      <c r="F632" s="22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</row>
    <row r="633">
      <c r="A633" s="21"/>
      <c r="B633" s="21"/>
      <c r="C633" s="21"/>
      <c r="D633" s="21"/>
      <c r="E633" s="22"/>
      <c r="F633" s="22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</row>
    <row r="634">
      <c r="A634" s="21"/>
      <c r="B634" s="21"/>
      <c r="C634" s="21"/>
      <c r="D634" s="21"/>
      <c r="E634" s="22"/>
      <c r="F634" s="22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</row>
    <row r="635">
      <c r="A635" s="21"/>
      <c r="B635" s="21"/>
      <c r="C635" s="21"/>
      <c r="D635" s="21"/>
      <c r="E635" s="22"/>
      <c r="F635" s="22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</row>
    <row r="636">
      <c r="A636" s="21"/>
      <c r="B636" s="21"/>
      <c r="C636" s="21"/>
      <c r="D636" s="21"/>
      <c r="E636" s="22"/>
      <c r="F636" s="22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</row>
    <row r="637">
      <c r="A637" s="21"/>
      <c r="B637" s="21"/>
      <c r="C637" s="21"/>
      <c r="D637" s="21"/>
      <c r="E637" s="22"/>
      <c r="F637" s="22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</row>
    <row r="638">
      <c r="A638" s="21"/>
      <c r="B638" s="21"/>
      <c r="C638" s="21"/>
      <c r="D638" s="21"/>
      <c r="E638" s="22"/>
      <c r="F638" s="22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</row>
    <row r="639">
      <c r="A639" s="21"/>
      <c r="B639" s="21"/>
      <c r="C639" s="21"/>
      <c r="D639" s="21"/>
      <c r="E639" s="22"/>
      <c r="F639" s="22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</row>
    <row r="640">
      <c r="A640" s="21"/>
      <c r="B640" s="21"/>
      <c r="C640" s="21"/>
      <c r="D640" s="21"/>
      <c r="E640" s="22"/>
      <c r="F640" s="22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</row>
    <row r="641">
      <c r="A641" s="21"/>
      <c r="B641" s="21"/>
      <c r="C641" s="21"/>
      <c r="D641" s="21"/>
      <c r="E641" s="22"/>
      <c r="F641" s="22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</row>
    <row r="642">
      <c r="A642" s="21"/>
      <c r="B642" s="21"/>
      <c r="C642" s="21"/>
      <c r="D642" s="21"/>
      <c r="E642" s="22"/>
      <c r="F642" s="22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</row>
    <row r="643">
      <c r="A643" s="21"/>
      <c r="B643" s="21"/>
      <c r="C643" s="21"/>
      <c r="D643" s="21"/>
      <c r="E643" s="22"/>
      <c r="F643" s="22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</row>
    <row r="644">
      <c r="A644" s="21"/>
      <c r="B644" s="21"/>
      <c r="C644" s="21"/>
      <c r="D644" s="21"/>
      <c r="E644" s="22"/>
      <c r="F644" s="22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</row>
    <row r="645">
      <c r="A645" s="21"/>
      <c r="B645" s="21"/>
      <c r="C645" s="21"/>
      <c r="D645" s="21"/>
      <c r="E645" s="22"/>
      <c r="F645" s="22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</row>
    <row r="646">
      <c r="A646" s="21"/>
      <c r="B646" s="21"/>
      <c r="C646" s="21"/>
      <c r="D646" s="21"/>
      <c r="E646" s="22"/>
      <c r="F646" s="22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</row>
    <row r="647">
      <c r="A647" s="21"/>
      <c r="B647" s="21"/>
      <c r="C647" s="21"/>
      <c r="D647" s="21"/>
      <c r="E647" s="22"/>
      <c r="F647" s="22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</row>
    <row r="648">
      <c r="A648" s="21"/>
      <c r="B648" s="21"/>
      <c r="C648" s="21"/>
      <c r="D648" s="21"/>
      <c r="E648" s="22"/>
      <c r="F648" s="22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</row>
    <row r="649">
      <c r="A649" s="21"/>
      <c r="B649" s="21"/>
      <c r="C649" s="21"/>
      <c r="D649" s="21"/>
      <c r="E649" s="22"/>
      <c r="F649" s="22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</row>
    <row r="650">
      <c r="A650" s="21"/>
      <c r="B650" s="21"/>
      <c r="C650" s="21"/>
      <c r="D650" s="21"/>
      <c r="E650" s="22"/>
      <c r="F650" s="22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</row>
    <row r="651">
      <c r="A651" s="21"/>
      <c r="B651" s="21"/>
      <c r="C651" s="21"/>
      <c r="D651" s="21"/>
      <c r="E651" s="22"/>
      <c r="F651" s="22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</row>
    <row r="652">
      <c r="A652" s="21"/>
      <c r="B652" s="21"/>
      <c r="C652" s="21"/>
      <c r="D652" s="21"/>
      <c r="E652" s="22"/>
      <c r="F652" s="22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</row>
    <row r="653">
      <c r="A653" s="21"/>
      <c r="B653" s="21"/>
      <c r="C653" s="21"/>
      <c r="D653" s="21"/>
      <c r="E653" s="22"/>
      <c r="F653" s="22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</row>
    <row r="654">
      <c r="A654" s="21"/>
      <c r="B654" s="21"/>
      <c r="C654" s="21"/>
      <c r="D654" s="21"/>
      <c r="E654" s="22"/>
      <c r="F654" s="22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</row>
    <row r="655">
      <c r="A655" s="21"/>
      <c r="B655" s="21"/>
      <c r="C655" s="21"/>
      <c r="D655" s="21"/>
      <c r="E655" s="22"/>
      <c r="F655" s="22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</row>
    <row r="656">
      <c r="A656" s="21"/>
      <c r="B656" s="21"/>
      <c r="C656" s="21"/>
      <c r="D656" s="21"/>
      <c r="E656" s="22"/>
      <c r="F656" s="22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</row>
    <row r="657">
      <c r="A657" s="21"/>
      <c r="B657" s="21"/>
      <c r="C657" s="21"/>
      <c r="D657" s="21"/>
      <c r="E657" s="22"/>
      <c r="F657" s="22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</row>
    <row r="658">
      <c r="A658" s="21"/>
      <c r="B658" s="21"/>
      <c r="C658" s="21"/>
      <c r="D658" s="21"/>
      <c r="E658" s="22"/>
      <c r="F658" s="22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</row>
    <row r="659">
      <c r="A659" s="21"/>
      <c r="B659" s="21"/>
      <c r="C659" s="21"/>
      <c r="D659" s="21"/>
      <c r="E659" s="22"/>
      <c r="F659" s="22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</row>
    <row r="660">
      <c r="A660" s="21"/>
      <c r="B660" s="21"/>
      <c r="C660" s="21"/>
      <c r="D660" s="21"/>
      <c r="E660" s="22"/>
      <c r="F660" s="22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</row>
    <row r="661">
      <c r="A661" s="21"/>
      <c r="B661" s="21"/>
      <c r="C661" s="21"/>
      <c r="D661" s="21"/>
      <c r="E661" s="22"/>
      <c r="F661" s="22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</row>
    <row r="662">
      <c r="A662" s="21"/>
      <c r="B662" s="21"/>
      <c r="C662" s="21"/>
      <c r="D662" s="21"/>
      <c r="E662" s="22"/>
      <c r="F662" s="22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</row>
    <row r="663">
      <c r="A663" s="21"/>
      <c r="B663" s="21"/>
      <c r="C663" s="21"/>
      <c r="D663" s="21"/>
      <c r="E663" s="22"/>
      <c r="F663" s="22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</row>
    <row r="664">
      <c r="A664" s="21"/>
      <c r="B664" s="21"/>
      <c r="C664" s="21"/>
      <c r="D664" s="21"/>
      <c r="E664" s="22"/>
      <c r="F664" s="22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</row>
    <row r="665">
      <c r="A665" s="21"/>
      <c r="B665" s="21"/>
      <c r="C665" s="21"/>
      <c r="D665" s="21"/>
      <c r="E665" s="22"/>
      <c r="F665" s="22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</row>
    <row r="666">
      <c r="A666" s="21"/>
      <c r="B666" s="21"/>
      <c r="C666" s="21"/>
      <c r="D666" s="21"/>
      <c r="E666" s="22"/>
      <c r="F666" s="22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</row>
    <row r="667">
      <c r="A667" s="21"/>
      <c r="B667" s="21"/>
      <c r="C667" s="21"/>
      <c r="D667" s="21"/>
      <c r="E667" s="22"/>
      <c r="F667" s="22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</row>
    <row r="668">
      <c r="A668" s="21"/>
      <c r="B668" s="21"/>
      <c r="C668" s="21"/>
      <c r="D668" s="21"/>
      <c r="E668" s="22"/>
      <c r="F668" s="22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</row>
    <row r="669">
      <c r="A669" s="21"/>
      <c r="B669" s="21"/>
      <c r="C669" s="21"/>
      <c r="D669" s="21"/>
      <c r="E669" s="22"/>
      <c r="F669" s="22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</row>
    <row r="670">
      <c r="A670" s="21"/>
      <c r="B670" s="21"/>
      <c r="C670" s="21"/>
      <c r="D670" s="21"/>
      <c r="E670" s="22"/>
      <c r="F670" s="22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</row>
    <row r="671">
      <c r="A671" s="21"/>
      <c r="B671" s="21"/>
      <c r="C671" s="21"/>
      <c r="D671" s="21"/>
      <c r="E671" s="22"/>
      <c r="F671" s="22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</row>
    <row r="672">
      <c r="A672" s="21"/>
      <c r="B672" s="21"/>
      <c r="C672" s="21"/>
      <c r="D672" s="21"/>
      <c r="E672" s="22"/>
      <c r="F672" s="22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</row>
    <row r="673">
      <c r="A673" s="21"/>
      <c r="B673" s="21"/>
      <c r="C673" s="21"/>
      <c r="D673" s="21"/>
      <c r="E673" s="22"/>
      <c r="F673" s="22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</row>
    <row r="674">
      <c r="A674" s="21"/>
      <c r="B674" s="21"/>
      <c r="C674" s="21"/>
      <c r="D674" s="21"/>
      <c r="E674" s="22"/>
      <c r="F674" s="22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</row>
    <row r="675">
      <c r="A675" s="21"/>
      <c r="B675" s="21"/>
      <c r="C675" s="21"/>
      <c r="D675" s="21"/>
      <c r="E675" s="22"/>
      <c r="F675" s="22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</row>
    <row r="676">
      <c r="A676" s="21"/>
      <c r="B676" s="21"/>
      <c r="C676" s="21"/>
      <c r="D676" s="21"/>
      <c r="E676" s="22"/>
      <c r="F676" s="22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</row>
    <row r="677">
      <c r="A677" s="21"/>
      <c r="B677" s="21"/>
      <c r="C677" s="21"/>
      <c r="D677" s="21"/>
      <c r="E677" s="22"/>
      <c r="F677" s="22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</row>
    <row r="678">
      <c r="A678" s="21"/>
      <c r="B678" s="21"/>
      <c r="C678" s="21"/>
      <c r="D678" s="21"/>
      <c r="E678" s="22"/>
      <c r="F678" s="22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</row>
    <row r="679">
      <c r="A679" s="21"/>
      <c r="B679" s="21"/>
      <c r="C679" s="21"/>
      <c r="D679" s="21"/>
      <c r="E679" s="22"/>
      <c r="F679" s="22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</row>
    <row r="680">
      <c r="A680" s="21"/>
      <c r="B680" s="21"/>
      <c r="C680" s="21"/>
      <c r="D680" s="21"/>
      <c r="E680" s="22"/>
      <c r="F680" s="22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</row>
    <row r="681">
      <c r="A681" s="21"/>
      <c r="B681" s="21"/>
      <c r="C681" s="21"/>
      <c r="D681" s="21"/>
      <c r="E681" s="22"/>
      <c r="F681" s="22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</row>
    <row r="682">
      <c r="A682" s="21"/>
      <c r="B682" s="21"/>
      <c r="C682" s="21"/>
      <c r="D682" s="21"/>
      <c r="E682" s="22"/>
      <c r="F682" s="22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</row>
    <row r="683">
      <c r="A683" s="21"/>
      <c r="B683" s="21"/>
      <c r="C683" s="21"/>
      <c r="D683" s="21"/>
      <c r="E683" s="22"/>
      <c r="F683" s="22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</row>
    <row r="684">
      <c r="A684" s="21"/>
      <c r="B684" s="21"/>
      <c r="C684" s="21"/>
      <c r="D684" s="21"/>
      <c r="E684" s="22"/>
      <c r="F684" s="22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</row>
    <row r="685">
      <c r="A685" s="21"/>
      <c r="B685" s="21"/>
      <c r="C685" s="21"/>
      <c r="D685" s="21"/>
      <c r="E685" s="22"/>
      <c r="F685" s="22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</row>
    <row r="686">
      <c r="A686" s="21"/>
      <c r="B686" s="21"/>
      <c r="C686" s="21"/>
      <c r="D686" s="21"/>
      <c r="E686" s="22"/>
      <c r="F686" s="22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</row>
    <row r="687">
      <c r="A687" s="21"/>
      <c r="B687" s="21"/>
      <c r="C687" s="21"/>
      <c r="D687" s="21"/>
      <c r="E687" s="22"/>
      <c r="F687" s="22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</row>
    <row r="688">
      <c r="A688" s="21"/>
      <c r="B688" s="21"/>
      <c r="C688" s="21"/>
      <c r="D688" s="21"/>
      <c r="E688" s="22"/>
      <c r="F688" s="22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</row>
    <row r="689">
      <c r="A689" s="21"/>
      <c r="B689" s="21"/>
      <c r="C689" s="21"/>
      <c r="D689" s="21"/>
      <c r="E689" s="22"/>
      <c r="F689" s="22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</row>
    <row r="690">
      <c r="A690" s="21"/>
      <c r="B690" s="21"/>
      <c r="C690" s="21"/>
      <c r="D690" s="21"/>
      <c r="E690" s="22"/>
      <c r="F690" s="22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</row>
    <row r="691">
      <c r="A691" s="21"/>
      <c r="B691" s="21"/>
      <c r="C691" s="21"/>
      <c r="D691" s="21"/>
      <c r="E691" s="22"/>
      <c r="F691" s="22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</row>
    <row r="692">
      <c r="A692" s="21"/>
      <c r="B692" s="21"/>
      <c r="C692" s="21"/>
      <c r="D692" s="21"/>
      <c r="E692" s="22"/>
      <c r="F692" s="22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</row>
    <row r="693">
      <c r="A693" s="21"/>
      <c r="B693" s="21"/>
      <c r="C693" s="21"/>
      <c r="D693" s="21"/>
      <c r="E693" s="22"/>
      <c r="F693" s="22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</row>
    <row r="694">
      <c r="A694" s="21"/>
      <c r="B694" s="21"/>
      <c r="C694" s="21"/>
      <c r="D694" s="21"/>
      <c r="E694" s="22"/>
      <c r="F694" s="22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</row>
    <row r="695">
      <c r="A695" s="21"/>
      <c r="B695" s="21"/>
      <c r="C695" s="21"/>
      <c r="D695" s="21"/>
      <c r="E695" s="22"/>
      <c r="F695" s="22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</row>
    <row r="696">
      <c r="A696" s="21"/>
      <c r="B696" s="21"/>
      <c r="C696" s="21"/>
      <c r="D696" s="21"/>
      <c r="E696" s="22"/>
      <c r="F696" s="22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</row>
    <row r="697">
      <c r="A697" s="21"/>
      <c r="B697" s="21"/>
      <c r="C697" s="21"/>
      <c r="D697" s="21"/>
      <c r="E697" s="22"/>
      <c r="F697" s="22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</row>
    <row r="698">
      <c r="A698" s="21"/>
      <c r="B698" s="21"/>
      <c r="C698" s="21"/>
      <c r="D698" s="21"/>
      <c r="E698" s="22"/>
      <c r="F698" s="22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</row>
    <row r="699">
      <c r="A699" s="21"/>
      <c r="B699" s="21"/>
      <c r="C699" s="21"/>
      <c r="D699" s="21"/>
      <c r="E699" s="22"/>
      <c r="F699" s="22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</row>
    <row r="700">
      <c r="A700" s="21"/>
      <c r="B700" s="21"/>
      <c r="C700" s="21"/>
      <c r="D700" s="21"/>
      <c r="E700" s="22"/>
      <c r="F700" s="22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</row>
    <row r="701">
      <c r="A701" s="21"/>
      <c r="B701" s="21"/>
      <c r="C701" s="21"/>
      <c r="D701" s="21"/>
      <c r="E701" s="22"/>
      <c r="F701" s="22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</row>
    <row r="702">
      <c r="A702" s="21"/>
      <c r="B702" s="21"/>
      <c r="C702" s="21"/>
      <c r="D702" s="21"/>
      <c r="E702" s="22"/>
      <c r="F702" s="22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</row>
    <row r="703">
      <c r="A703" s="21"/>
      <c r="B703" s="21"/>
      <c r="C703" s="21"/>
      <c r="D703" s="21"/>
      <c r="E703" s="22"/>
      <c r="F703" s="22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</row>
    <row r="704">
      <c r="A704" s="21"/>
      <c r="B704" s="21"/>
      <c r="C704" s="21"/>
      <c r="D704" s="21"/>
      <c r="E704" s="22"/>
      <c r="F704" s="22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</row>
    <row r="705">
      <c r="A705" s="21"/>
      <c r="B705" s="21"/>
      <c r="C705" s="21"/>
      <c r="D705" s="21"/>
      <c r="E705" s="22"/>
      <c r="F705" s="22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</row>
    <row r="706">
      <c r="A706" s="21"/>
      <c r="B706" s="21"/>
      <c r="C706" s="21"/>
      <c r="D706" s="21"/>
      <c r="E706" s="22"/>
      <c r="F706" s="22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</row>
    <row r="707">
      <c r="A707" s="21"/>
      <c r="B707" s="21"/>
      <c r="C707" s="21"/>
      <c r="D707" s="21"/>
      <c r="E707" s="22"/>
      <c r="F707" s="22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</row>
    <row r="708">
      <c r="A708" s="21"/>
      <c r="B708" s="21"/>
      <c r="C708" s="21"/>
      <c r="D708" s="21"/>
      <c r="E708" s="22"/>
      <c r="F708" s="22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</row>
    <row r="709">
      <c r="A709" s="21"/>
      <c r="B709" s="21"/>
      <c r="C709" s="21"/>
      <c r="D709" s="21"/>
      <c r="E709" s="22"/>
      <c r="F709" s="22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</row>
    <row r="710">
      <c r="A710" s="21"/>
      <c r="B710" s="21"/>
      <c r="C710" s="21"/>
      <c r="D710" s="21"/>
      <c r="E710" s="22"/>
      <c r="F710" s="22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</row>
    <row r="711">
      <c r="A711" s="21"/>
      <c r="B711" s="21"/>
      <c r="C711" s="21"/>
      <c r="D711" s="21"/>
      <c r="E711" s="22"/>
      <c r="F711" s="22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</row>
    <row r="712">
      <c r="A712" s="21"/>
      <c r="B712" s="21"/>
      <c r="C712" s="21"/>
      <c r="D712" s="21"/>
      <c r="E712" s="22"/>
      <c r="F712" s="22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</row>
    <row r="713">
      <c r="A713" s="21"/>
      <c r="B713" s="21"/>
      <c r="C713" s="21"/>
      <c r="D713" s="21"/>
      <c r="E713" s="22"/>
      <c r="F713" s="22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</row>
    <row r="714">
      <c r="A714" s="21"/>
      <c r="B714" s="21"/>
      <c r="C714" s="21"/>
      <c r="D714" s="21"/>
      <c r="E714" s="22"/>
      <c r="F714" s="22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</row>
    <row r="715">
      <c r="A715" s="21"/>
      <c r="B715" s="21"/>
      <c r="C715" s="21"/>
      <c r="D715" s="21"/>
      <c r="E715" s="22"/>
      <c r="F715" s="22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</row>
    <row r="716">
      <c r="A716" s="21"/>
      <c r="B716" s="21"/>
      <c r="C716" s="21"/>
      <c r="D716" s="21"/>
      <c r="E716" s="22"/>
      <c r="F716" s="22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</row>
    <row r="717">
      <c r="A717" s="21"/>
      <c r="B717" s="21"/>
      <c r="C717" s="21"/>
      <c r="D717" s="21"/>
      <c r="E717" s="22"/>
      <c r="F717" s="22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</row>
    <row r="718">
      <c r="A718" s="21"/>
      <c r="B718" s="21"/>
      <c r="C718" s="21"/>
      <c r="D718" s="21"/>
      <c r="E718" s="22"/>
      <c r="F718" s="22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</row>
    <row r="719">
      <c r="A719" s="21"/>
      <c r="B719" s="21"/>
      <c r="C719" s="21"/>
      <c r="D719" s="21"/>
      <c r="E719" s="22"/>
      <c r="F719" s="22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</row>
    <row r="720">
      <c r="A720" s="21"/>
      <c r="B720" s="21"/>
      <c r="C720" s="21"/>
      <c r="D720" s="21"/>
      <c r="E720" s="22"/>
      <c r="F720" s="22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</row>
    <row r="721">
      <c r="A721" s="21"/>
      <c r="B721" s="21"/>
      <c r="C721" s="21"/>
      <c r="D721" s="21"/>
      <c r="E721" s="22"/>
      <c r="F721" s="22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</row>
    <row r="722">
      <c r="A722" s="21"/>
      <c r="B722" s="21"/>
      <c r="C722" s="21"/>
      <c r="D722" s="21"/>
      <c r="E722" s="22"/>
      <c r="F722" s="22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</row>
    <row r="723">
      <c r="A723" s="21"/>
      <c r="B723" s="21"/>
      <c r="C723" s="21"/>
      <c r="D723" s="21"/>
      <c r="E723" s="22"/>
      <c r="F723" s="22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</row>
    <row r="724">
      <c r="A724" s="21"/>
      <c r="B724" s="21"/>
      <c r="C724" s="21"/>
      <c r="D724" s="21"/>
      <c r="E724" s="22"/>
      <c r="F724" s="22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</row>
    <row r="725">
      <c r="A725" s="21"/>
      <c r="B725" s="21"/>
      <c r="C725" s="21"/>
      <c r="D725" s="21"/>
      <c r="E725" s="22"/>
      <c r="F725" s="22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</row>
    <row r="726">
      <c r="A726" s="21"/>
      <c r="B726" s="21"/>
      <c r="C726" s="21"/>
      <c r="D726" s="21"/>
      <c r="E726" s="22"/>
      <c r="F726" s="22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</row>
    <row r="727">
      <c r="A727" s="21"/>
      <c r="B727" s="21"/>
      <c r="C727" s="21"/>
      <c r="D727" s="21"/>
      <c r="E727" s="22"/>
      <c r="F727" s="22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</row>
    <row r="728">
      <c r="A728" s="21"/>
      <c r="B728" s="21"/>
      <c r="C728" s="21"/>
      <c r="D728" s="21"/>
      <c r="E728" s="22"/>
      <c r="F728" s="22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</row>
    <row r="729">
      <c r="A729" s="21"/>
      <c r="B729" s="21"/>
      <c r="C729" s="21"/>
      <c r="D729" s="21"/>
      <c r="E729" s="22"/>
      <c r="F729" s="22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</row>
    <row r="730">
      <c r="A730" s="21"/>
      <c r="B730" s="21"/>
      <c r="C730" s="21"/>
      <c r="D730" s="21"/>
      <c r="E730" s="22"/>
      <c r="F730" s="22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</row>
    <row r="731">
      <c r="A731" s="21"/>
      <c r="B731" s="21"/>
      <c r="C731" s="21"/>
      <c r="D731" s="21"/>
      <c r="E731" s="22"/>
      <c r="F731" s="22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</row>
    <row r="732">
      <c r="A732" s="21"/>
      <c r="B732" s="21"/>
      <c r="C732" s="21"/>
      <c r="D732" s="21"/>
      <c r="E732" s="22"/>
      <c r="F732" s="22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</row>
    <row r="733">
      <c r="A733" s="21"/>
      <c r="B733" s="21"/>
      <c r="C733" s="21"/>
      <c r="D733" s="21"/>
      <c r="E733" s="22"/>
      <c r="F733" s="22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</row>
    <row r="734">
      <c r="A734" s="21"/>
      <c r="B734" s="21"/>
      <c r="C734" s="21"/>
      <c r="D734" s="21"/>
      <c r="E734" s="22"/>
      <c r="F734" s="22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</row>
    <row r="735">
      <c r="A735" s="21"/>
      <c r="B735" s="21"/>
      <c r="C735" s="21"/>
      <c r="D735" s="21"/>
      <c r="E735" s="22"/>
      <c r="F735" s="22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</row>
    <row r="736">
      <c r="A736" s="21"/>
      <c r="B736" s="21"/>
      <c r="C736" s="21"/>
      <c r="D736" s="21"/>
      <c r="E736" s="22"/>
      <c r="F736" s="22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</row>
    <row r="737">
      <c r="A737" s="21"/>
      <c r="B737" s="21"/>
      <c r="C737" s="21"/>
      <c r="D737" s="21"/>
      <c r="E737" s="22"/>
      <c r="F737" s="22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</row>
    <row r="738">
      <c r="A738" s="21"/>
      <c r="B738" s="21"/>
      <c r="C738" s="21"/>
      <c r="D738" s="21"/>
      <c r="E738" s="22"/>
      <c r="F738" s="22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</row>
    <row r="739">
      <c r="A739" s="21"/>
      <c r="B739" s="21"/>
      <c r="C739" s="21"/>
      <c r="D739" s="21"/>
      <c r="E739" s="22"/>
      <c r="F739" s="22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</row>
    <row r="740">
      <c r="A740" s="21"/>
      <c r="B740" s="21"/>
      <c r="C740" s="21"/>
      <c r="D740" s="21"/>
      <c r="E740" s="22"/>
      <c r="F740" s="22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</row>
    <row r="741">
      <c r="A741" s="21"/>
      <c r="B741" s="21"/>
      <c r="C741" s="21"/>
      <c r="D741" s="21"/>
      <c r="E741" s="22"/>
      <c r="F741" s="22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</row>
    <row r="742">
      <c r="A742" s="21"/>
      <c r="B742" s="21"/>
      <c r="C742" s="21"/>
      <c r="D742" s="21"/>
      <c r="E742" s="22"/>
      <c r="F742" s="22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</row>
    <row r="743">
      <c r="A743" s="21"/>
      <c r="B743" s="21"/>
      <c r="C743" s="21"/>
      <c r="D743" s="21"/>
      <c r="E743" s="22"/>
      <c r="F743" s="22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</row>
    <row r="744">
      <c r="A744" s="21"/>
      <c r="B744" s="21"/>
      <c r="C744" s="21"/>
      <c r="D744" s="21"/>
      <c r="E744" s="22"/>
      <c r="F744" s="22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</row>
    <row r="745">
      <c r="A745" s="21"/>
      <c r="B745" s="21"/>
      <c r="C745" s="21"/>
      <c r="D745" s="21"/>
      <c r="E745" s="22"/>
      <c r="F745" s="22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</row>
    <row r="746">
      <c r="A746" s="21"/>
      <c r="B746" s="21"/>
      <c r="C746" s="21"/>
      <c r="D746" s="21"/>
      <c r="E746" s="22"/>
      <c r="F746" s="22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</row>
    <row r="747">
      <c r="A747" s="21"/>
      <c r="B747" s="21"/>
      <c r="C747" s="21"/>
      <c r="D747" s="21"/>
      <c r="E747" s="22"/>
      <c r="F747" s="22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</row>
    <row r="748">
      <c r="A748" s="21"/>
      <c r="B748" s="21"/>
      <c r="C748" s="21"/>
      <c r="D748" s="21"/>
      <c r="E748" s="22"/>
      <c r="F748" s="22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</row>
    <row r="749">
      <c r="A749" s="21"/>
      <c r="B749" s="21"/>
      <c r="C749" s="21"/>
      <c r="D749" s="21"/>
      <c r="E749" s="22"/>
      <c r="F749" s="22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</row>
    <row r="750">
      <c r="A750" s="21"/>
      <c r="B750" s="21"/>
      <c r="C750" s="21"/>
      <c r="D750" s="21"/>
      <c r="E750" s="22"/>
      <c r="F750" s="22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</row>
    <row r="751">
      <c r="A751" s="21"/>
      <c r="B751" s="21"/>
      <c r="C751" s="21"/>
      <c r="D751" s="21"/>
      <c r="E751" s="22"/>
      <c r="F751" s="22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</row>
    <row r="752">
      <c r="A752" s="21"/>
      <c r="B752" s="21"/>
      <c r="C752" s="21"/>
      <c r="D752" s="21"/>
      <c r="E752" s="22"/>
      <c r="F752" s="22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</row>
    <row r="753">
      <c r="A753" s="21"/>
      <c r="B753" s="21"/>
      <c r="C753" s="21"/>
      <c r="D753" s="21"/>
      <c r="E753" s="22"/>
      <c r="F753" s="22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</row>
    <row r="754">
      <c r="A754" s="21"/>
      <c r="B754" s="21"/>
      <c r="C754" s="21"/>
      <c r="D754" s="21"/>
      <c r="E754" s="22"/>
      <c r="F754" s="22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</row>
    <row r="755">
      <c r="A755" s="21"/>
      <c r="B755" s="21"/>
      <c r="C755" s="21"/>
      <c r="D755" s="21"/>
      <c r="E755" s="22"/>
      <c r="F755" s="22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</row>
    <row r="756">
      <c r="A756" s="21"/>
      <c r="B756" s="21"/>
      <c r="C756" s="21"/>
      <c r="D756" s="21"/>
      <c r="E756" s="22"/>
      <c r="F756" s="22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</row>
    <row r="757">
      <c r="A757" s="21"/>
      <c r="B757" s="21"/>
      <c r="C757" s="21"/>
      <c r="D757" s="21"/>
      <c r="E757" s="22"/>
      <c r="F757" s="22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</row>
    <row r="758">
      <c r="A758" s="21"/>
      <c r="B758" s="21"/>
      <c r="C758" s="21"/>
      <c r="D758" s="21"/>
      <c r="E758" s="22"/>
      <c r="F758" s="22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</row>
    <row r="759">
      <c r="A759" s="21"/>
      <c r="B759" s="21"/>
      <c r="C759" s="21"/>
      <c r="D759" s="21"/>
      <c r="E759" s="22"/>
      <c r="F759" s="22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</row>
    <row r="760">
      <c r="A760" s="21"/>
      <c r="B760" s="21"/>
      <c r="C760" s="21"/>
      <c r="D760" s="21"/>
      <c r="E760" s="22"/>
      <c r="F760" s="22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</row>
    <row r="761">
      <c r="A761" s="21"/>
      <c r="B761" s="21"/>
      <c r="C761" s="21"/>
      <c r="D761" s="21"/>
      <c r="E761" s="22"/>
      <c r="F761" s="22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</row>
    <row r="762">
      <c r="A762" s="21"/>
      <c r="B762" s="21"/>
      <c r="C762" s="21"/>
      <c r="D762" s="21"/>
      <c r="E762" s="22"/>
      <c r="F762" s="22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</row>
    <row r="763">
      <c r="A763" s="21"/>
      <c r="B763" s="21"/>
      <c r="C763" s="21"/>
      <c r="D763" s="21"/>
      <c r="E763" s="22"/>
      <c r="F763" s="22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</row>
    <row r="764">
      <c r="A764" s="21"/>
      <c r="B764" s="21"/>
      <c r="C764" s="21"/>
      <c r="D764" s="21"/>
      <c r="E764" s="22"/>
      <c r="F764" s="22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</row>
    <row r="765">
      <c r="A765" s="21"/>
      <c r="B765" s="21"/>
      <c r="C765" s="21"/>
      <c r="D765" s="21"/>
      <c r="E765" s="22"/>
      <c r="F765" s="22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</row>
    <row r="766">
      <c r="A766" s="21"/>
      <c r="B766" s="21"/>
      <c r="C766" s="21"/>
      <c r="D766" s="21"/>
      <c r="E766" s="22"/>
      <c r="F766" s="22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</row>
    <row r="767">
      <c r="A767" s="21"/>
      <c r="B767" s="21"/>
      <c r="C767" s="21"/>
      <c r="D767" s="21"/>
      <c r="E767" s="22"/>
      <c r="F767" s="22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</row>
    <row r="768">
      <c r="A768" s="21"/>
      <c r="B768" s="21"/>
      <c r="C768" s="21"/>
      <c r="D768" s="21"/>
      <c r="E768" s="22"/>
      <c r="F768" s="22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</row>
    <row r="769">
      <c r="A769" s="21"/>
      <c r="B769" s="21"/>
      <c r="C769" s="21"/>
      <c r="D769" s="21"/>
      <c r="E769" s="22"/>
      <c r="F769" s="22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</row>
    <row r="770">
      <c r="A770" s="21"/>
      <c r="B770" s="21"/>
      <c r="C770" s="21"/>
      <c r="D770" s="21"/>
      <c r="E770" s="22"/>
      <c r="F770" s="22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</row>
    <row r="771">
      <c r="A771" s="21"/>
      <c r="B771" s="21"/>
      <c r="C771" s="21"/>
      <c r="D771" s="21"/>
      <c r="E771" s="22"/>
      <c r="F771" s="22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</row>
    <row r="772">
      <c r="A772" s="21"/>
      <c r="B772" s="21"/>
      <c r="C772" s="21"/>
      <c r="D772" s="21"/>
      <c r="E772" s="22"/>
      <c r="F772" s="22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</row>
    <row r="773">
      <c r="A773" s="21"/>
      <c r="B773" s="21"/>
      <c r="C773" s="21"/>
      <c r="D773" s="21"/>
      <c r="E773" s="22"/>
      <c r="F773" s="22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</row>
    <row r="774">
      <c r="A774" s="21"/>
      <c r="B774" s="21"/>
      <c r="C774" s="21"/>
      <c r="D774" s="21"/>
      <c r="E774" s="22"/>
      <c r="F774" s="22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</row>
    <row r="775">
      <c r="A775" s="21"/>
      <c r="B775" s="21"/>
      <c r="C775" s="21"/>
      <c r="D775" s="21"/>
      <c r="E775" s="22"/>
      <c r="F775" s="22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</row>
    <row r="776">
      <c r="A776" s="21"/>
      <c r="B776" s="21"/>
      <c r="C776" s="21"/>
      <c r="D776" s="21"/>
      <c r="E776" s="22"/>
      <c r="F776" s="22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</row>
    <row r="777">
      <c r="A777" s="21"/>
      <c r="B777" s="21"/>
      <c r="C777" s="21"/>
      <c r="D777" s="21"/>
      <c r="E777" s="22"/>
      <c r="F777" s="22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</row>
    <row r="778">
      <c r="A778" s="21"/>
      <c r="B778" s="21"/>
      <c r="C778" s="21"/>
      <c r="D778" s="21"/>
      <c r="E778" s="22"/>
      <c r="F778" s="22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</row>
    <row r="779">
      <c r="A779" s="21"/>
      <c r="B779" s="21"/>
      <c r="C779" s="21"/>
      <c r="D779" s="21"/>
      <c r="E779" s="22"/>
      <c r="F779" s="22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</row>
    <row r="780">
      <c r="A780" s="21"/>
      <c r="B780" s="21"/>
      <c r="C780" s="21"/>
      <c r="D780" s="21"/>
      <c r="E780" s="22"/>
      <c r="F780" s="22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</row>
    <row r="781">
      <c r="A781" s="21"/>
      <c r="B781" s="21"/>
      <c r="C781" s="21"/>
      <c r="D781" s="21"/>
      <c r="E781" s="22"/>
      <c r="F781" s="22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</row>
    <row r="782">
      <c r="A782" s="21"/>
      <c r="B782" s="21"/>
      <c r="C782" s="21"/>
      <c r="D782" s="21"/>
      <c r="E782" s="22"/>
      <c r="F782" s="22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</row>
    <row r="783">
      <c r="A783" s="21"/>
      <c r="B783" s="21"/>
      <c r="C783" s="21"/>
      <c r="D783" s="21"/>
      <c r="E783" s="22"/>
      <c r="F783" s="22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</row>
    <row r="784">
      <c r="A784" s="21"/>
      <c r="B784" s="21"/>
      <c r="C784" s="21"/>
      <c r="D784" s="21"/>
      <c r="E784" s="22"/>
      <c r="F784" s="22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</row>
    <row r="785">
      <c r="A785" s="21"/>
      <c r="B785" s="21"/>
      <c r="C785" s="21"/>
      <c r="D785" s="21"/>
      <c r="E785" s="22"/>
      <c r="F785" s="22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</row>
    <row r="786">
      <c r="A786" s="21"/>
      <c r="B786" s="21"/>
      <c r="C786" s="21"/>
      <c r="D786" s="21"/>
      <c r="E786" s="22"/>
      <c r="F786" s="22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</row>
    <row r="787">
      <c r="A787" s="21"/>
      <c r="B787" s="21"/>
      <c r="C787" s="21"/>
      <c r="D787" s="21"/>
      <c r="E787" s="22"/>
      <c r="F787" s="22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</row>
    <row r="788">
      <c r="A788" s="21"/>
      <c r="B788" s="21"/>
      <c r="C788" s="21"/>
      <c r="D788" s="21"/>
      <c r="E788" s="22"/>
      <c r="F788" s="22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</row>
    <row r="789">
      <c r="A789" s="21"/>
      <c r="B789" s="21"/>
      <c r="C789" s="21"/>
      <c r="D789" s="21"/>
      <c r="E789" s="22"/>
      <c r="F789" s="22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</row>
    <row r="790">
      <c r="A790" s="21"/>
      <c r="B790" s="21"/>
      <c r="C790" s="21"/>
      <c r="D790" s="21"/>
      <c r="E790" s="22"/>
      <c r="F790" s="22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</row>
    <row r="791">
      <c r="A791" s="21"/>
      <c r="B791" s="21"/>
      <c r="C791" s="21"/>
      <c r="D791" s="21"/>
      <c r="E791" s="22"/>
      <c r="F791" s="22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</row>
    <row r="792">
      <c r="A792" s="21"/>
      <c r="B792" s="21"/>
      <c r="C792" s="21"/>
      <c r="D792" s="21"/>
      <c r="E792" s="22"/>
      <c r="F792" s="22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</row>
    <row r="793">
      <c r="A793" s="21"/>
      <c r="B793" s="21"/>
      <c r="C793" s="21"/>
      <c r="D793" s="21"/>
      <c r="E793" s="22"/>
      <c r="F793" s="22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</row>
    <row r="794">
      <c r="A794" s="21"/>
      <c r="B794" s="21"/>
      <c r="C794" s="21"/>
      <c r="D794" s="21"/>
      <c r="E794" s="22"/>
      <c r="F794" s="22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</row>
    <row r="795">
      <c r="A795" s="21"/>
      <c r="B795" s="21"/>
      <c r="C795" s="21"/>
      <c r="D795" s="21"/>
      <c r="E795" s="22"/>
      <c r="F795" s="22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</row>
    <row r="796">
      <c r="A796" s="21"/>
      <c r="B796" s="21"/>
      <c r="C796" s="21"/>
      <c r="D796" s="21"/>
      <c r="E796" s="22"/>
      <c r="F796" s="22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</row>
    <row r="797">
      <c r="A797" s="21"/>
      <c r="B797" s="21"/>
      <c r="C797" s="21"/>
      <c r="D797" s="21"/>
      <c r="E797" s="22"/>
      <c r="F797" s="22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</row>
    <row r="798">
      <c r="A798" s="21"/>
      <c r="B798" s="21"/>
      <c r="C798" s="21"/>
      <c r="D798" s="21"/>
      <c r="E798" s="22"/>
      <c r="F798" s="22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</row>
    <row r="799">
      <c r="A799" s="21"/>
      <c r="B799" s="21"/>
      <c r="C799" s="21"/>
      <c r="D799" s="21"/>
      <c r="E799" s="22"/>
      <c r="F799" s="22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</row>
    <row r="800">
      <c r="A800" s="21"/>
      <c r="B800" s="21"/>
      <c r="C800" s="21"/>
      <c r="D800" s="21"/>
      <c r="E800" s="22"/>
      <c r="F800" s="22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</row>
    <row r="801">
      <c r="A801" s="21"/>
      <c r="B801" s="21"/>
      <c r="C801" s="21"/>
      <c r="D801" s="21"/>
      <c r="E801" s="22"/>
      <c r="F801" s="22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</row>
    <row r="802">
      <c r="A802" s="21"/>
      <c r="B802" s="21"/>
      <c r="C802" s="21"/>
      <c r="D802" s="21"/>
      <c r="E802" s="22"/>
      <c r="F802" s="22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</row>
    <row r="803">
      <c r="A803" s="21"/>
      <c r="B803" s="21"/>
      <c r="C803" s="21"/>
      <c r="D803" s="21"/>
      <c r="E803" s="22"/>
      <c r="F803" s="22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</row>
    <row r="804">
      <c r="A804" s="21"/>
      <c r="B804" s="21"/>
      <c r="C804" s="21"/>
      <c r="D804" s="21"/>
      <c r="E804" s="22"/>
      <c r="F804" s="22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</row>
    <row r="805">
      <c r="A805" s="21"/>
      <c r="B805" s="21"/>
      <c r="C805" s="21"/>
      <c r="D805" s="21"/>
      <c r="E805" s="22"/>
      <c r="F805" s="22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</row>
    <row r="806">
      <c r="A806" s="21"/>
      <c r="B806" s="21"/>
      <c r="C806" s="21"/>
      <c r="D806" s="21"/>
      <c r="E806" s="22"/>
      <c r="F806" s="22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</row>
    <row r="807">
      <c r="A807" s="21"/>
      <c r="B807" s="21"/>
      <c r="C807" s="21"/>
      <c r="D807" s="21"/>
      <c r="E807" s="22"/>
      <c r="F807" s="22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</row>
    <row r="808">
      <c r="A808" s="21"/>
      <c r="B808" s="21"/>
      <c r="C808" s="21"/>
      <c r="D808" s="21"/>
      <c r="E808" s="22"/>
      <c r="F808" s="22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</row>
    <row r="809">
      <c r="A809" s="21"/>
      <c r="B809" s="21"/>
      <c r="C809" s="21"/>
      <c r="D809" s="21"/>
      <c r="E809" s="22"/>
      <c r="F809" s="22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</row>
    <row r="810">
      <c r="A810" s="21"/>
      <c r="B810" s="21"/>
      <c r="C810" s="21"/>
      <c r="D810" s="21"/>
      <c r="E810" s="22"/>
      <c r="F810" s="22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</row>
    <row r="811">
      <c r="A811" s="21"/>
      <c r="B811" s="21"/>
      <c r="C811" s="21"/>
      <c r="D811" s="21"/>
      <c r="E811" s="22"/>
      <c r="F811" s="22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</row>
    <row r="812">
      <c r="A812" s="21"/>
      <c r="B812" s="21"/>
      <c r="C812" s="21"/>
      <c r="D812" s="21"/>
      <c r="E812" s="22"/>
      <c r="F812" s="22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</row>
    <row r="813">
      <c r="A813" s="21"/>
      <c r="B813" s="21"/>
      <c r="C813" s="21"/>
      <c r="D813" s="21"/>
      <c r="E813" s="22"/>
      <c r="F813" s="22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</row>
    <row r="814">
      <c r="A814" s="21"/>
      <c r="B814" s="21"/>
      <c r="C814" s="21"/>
      <c r="D814" s="21"/>
      <c r="E814" s="22"/>
      <c r="F814" s="22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</row>
    <row r="815">
      <c r="A815" s="21"/>
      <c r="B815" s="21"/>
      <c r="C815" s="21"/>
      <c r="D815" s="21"/>
      <c r="E815" s="22"/>
      <c r="F815" s="22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</row>
    <row r="816">
      <c r="A816" s="21"/>
      <c r="B816" s="21"/>
      <c r="C816" s="21"/>
      <c r="D816" s="21"/>
      <c r="E816" s="22"/>
      <c r="F816" s="22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</row>
    <row r="817">
      <c r="A817" s="21"/>
      <c r="B817" s="21"/>
      <c r="C817" s="21"/>
      <c r="D817" s="21"/>
      <c r="E817" s="22"/>
      <c r="F817" s="22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</row>
    <row r="818">
      <c r="A818" s="21"/>
      <c r="B818" s="21"/>
      <c r="C818" s="21"/>
      <c r="D818" s="21"/>
      <c r="E818" s="22"/>
      <c r="F818" s="22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</row>
    <row r="819">
      <c r="A819" s="21"/>
      <c r="B819" s="21"/>
      <c r="C819" s="21"/>
      <c r="D819" s="21"/>
      <c r="E819" s="22"/>
      <c r="F819" s="22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</row>
    <row r="820">
      <c r="A820" s="21"/>
      <c r="B820" s="21"/>
      <c r="C820" s="21"/>
      <c r="D820" s="21"/>
      <c r="E820" s="22"/>
      <c r="F820" s="22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</row>
    <row r="821">
      <c r="A821" s="21"/>
      <c r="B821" s="21"/>
      <c r="C821" s="21"/>
      <c r="D821" s="21"/>
      <c r="E821" s="22"/>
      <c r="F821" s="22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</row>
    <row r="822">
      <c r="A822" s="21"/>
      <c r="B822" s="21"/>
      <c r="C822" s="21"/>
      <c r="D822" s="21"/>
      <c r="E822" s="22"/>
      <c r="F822" s="22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</row>
    <row r="823">
      <c r="A823" s="21"/>
      <c r="B823" s="21"/>
      <c r="C823" s="21"/>
      <c r="D823" s="21"/>
      <c r="E823" s="22"/>
      <c r="F823" s="22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</row>
    <row r="824">
      <c r="A824" s="21"/>
      <c r="B824" s="21"/>
      <c r="C824" s="21"/>
      <c r="D824" s="21"/>
      <c r="E824" s="22"/>
      <c r="F824" s="22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</row>
    <row r="825">
      <c r="A825" s="21"/>
      <c r="B825" s="21"/>
      <c r="C825" s="21"/>
      <c r="D825" s="21"/>
      <c r="E825" s="22"/>
      <c r="F825" s="22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</row>
    <row r="826">
      <c r="A826" s="21"/>
      <c r="B826" s="21"/>
      <c r="C826" s="21"/>
      <c r="D826" s="21"/>
      <c r="E826" s="22"/>
      <c r="F826" s="22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</row>
    <row r="827">
      <c r="A827" s="21"/>
      <c r="B827" s="21"/>
      <c r="C827" s="21"/>
      <c r="D827" s="21"/>
      <c r="E827" s="22"/>
      <c r="F827" s="22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</row>
    <row r="828">
      <c r="A828" s="21"/>
      <c r="B828" s="21"/>
      <c r="C828" s="21"/>
      <c r="D828" s="21"/>
      <c r="E828" s="22"/>
      <c r="F828" s="22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</row>
    <row r="829">
      <c r="A829" s="21"/>
      <c r="B829" s="21"/>
      <c r="C829" s="21"/>
      <c r="D829" s="21"/>
      <c r="E829" s="22"/>
      <c r="F829" s="22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</row>
    <row r="830">
      <c r="A830" s="21"/>
      <c r="B830" s="21"/>
      <c r="C830" s="21"/>
      <c r="D830" s="21"/>
      <c r="E830" s="22"/>
      <c r="F830" s="22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</row>
    <row r="831">
      <c r="A831" s="21"/>
      <c r="B831" s="21"/>
      <c r="C831" s="21"/>
      <c r="D831" s="21"/>
      <c r="E831" s="22"/>
      <c r="F831" s="22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</row>
    <row r="832">
      <c r="A832" s="21"/>
      <c r="B832" s="21"/>
      <c r="C832" s="21"/>
      <c r="D832" s="21"/>
      <c r="E832" s="22"/>
      <c r="F832" s="22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</row>
    <row r="833">
      <c r="A833" s="21"/>
      <c r="B833" s="21"/>
      <c r="C833" s="21"/>
      <c r="D833" s="21"/>
      <c r="E833" s="22"/>
      <c r="F833" s="22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</row>
    <row r="834">
      <c r="A834" s="21"/>
      <c r="B834" s="21"/>
      <c r="C834" s="21"/>
      <c r="D834" s="21"/>
      <c r="E834" s="22"/>
      <c r="F834" s="22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</row>
    <row r="835">
      <c r="A835" s="21"/>
      <c r="B835" s="21"/>
      <c r="C835" s="21"/>
      <c r="D835" s="21"/>
      <c r="E835" s="22"/>
      <c r="F835" s="22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</row>
    <row r="836">
      <c r="A836" s="21"/>
      <c r="B836" s="21"/>
      <c r="C836" s="21"/>
      <c r="D836" s="21"/>
      <c r="E836" s="22"/>
      <c r="F836" s="22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</row>
    <row r="837">
      <c r="A837" s="21"/>
      <c r="B837" s="21"/>
      <c r="C837" s="21"/>
      <c r="D837" s="21"/>
      <c r="E837" s="22"/>
      <c r="F837" s="22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</row>
    <row r="838">
      <c r="A838" s="21"/>
      <c r="B838" s="21"/>
      <c r="C838" s="21"/>
      <c r="D838" s="21"/>
      <c r="E838" s="22"/>
      <c r="F838" s="22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</row>
    <row r="839">
      <c r="A839" s="21"/>
      <c r="B839" s="21"/>
      <c r="C839" s="21"/>
      <c r="D839" s="21"/>
      <c r="E839" s="22"/>
      <c r="F839" s="22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</row>
    <row r="840">
      <c r="A840" s="21"/>
      <c r="B840" s="21"/>
      <c r="C840" s="21"/>
      <c r="D840" s="21"/>
      <c r="E840" s="22"/>
      <c r="F840" s="22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</row>
    <row r="841">
      <c r="A841" s="21"/>
      <c r="B841" s="21"/>
      <c r="C841" s="21"/>
      <c r="D841" s="21"/>
      <c r="E841" s="22"/>
      <c r="F841" s="22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</row>
    <row r="842">
      <c r="A842" s="21"/>
      <c r="B842" s="21"/>
      <c r="C842" s="21"/>
      <c r="D842" s="21"/>
      <c r="E842" s="22"/>
      <c r="F842" s="22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</row>
    <row r="843">
      <c r="A843" s="21"/>
      <c r="B843" s="21"/>
      <c r="C843" s="21"/>
      <c r="D843" s="21"/>
      <c r="E843" s="22"/>
      <c r="F843" s="22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</row>
    <row r="844">
      <c r="A844" s="21"/>
      <c r="B844" s="21"/>
      <c r="C844" s="21"/>
      <c r="D844" s="21"/>
      <c r="E844" s="22"/>
      <c r="F844" s="22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</row>
    <row r="845">
      <c r="A845" s="21"/>
      <c r="B845" s="21"/>
      <c r="C845" s="21"/>
      <c r="D845" s="21"/>
      <c r="E845" s="22"/>
      <c r="F845" s="22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</row>
    <row r="846">
      <c r="A846" s="21"/>
      <c r="B846" s="21"/>
      <c r="C846" s="21"/>
      <c r="D846" s="21"/>
      <c r="E846" s="22"/>
      <c r="F846" s="22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</row>
    <row r="847">
      <c r="A847" s="21"/>
      <c r="B847" s="21"/>
      <c r="C847" s="21"/>
      <c r="D847" s="21"/>
      <c r="E847" s="22"/>
      <c r="F847" s="22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</row>
    <row r="848">
      <c r="A848" s="21"/>
      <c r="B848" s="21"/>
      <c r="C848" s="21"/>
      <c r="D848" s="21"/>
      <c r="E848" s="22"/>
      <c r="F848" s="22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</row>
    <row r="849">
      <c r="A849" s="21"/>
      <c r="B849" s="21"/>
      <c r="C849" s="21"/>
      <c r="D849" s="21"/>
      <c r="E849" s="22"/>
      <c r="F849" s="22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</row>
    <row r="850">
      <c r="A850" s="21"/>
      <c r="B850" s="21"/>
      <c r="C850" s="21"/>
      <c r="D850" s="21"/>
      <c r="E850" s="22"/>
      <c r="F850" s="22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</row>
    <row r="851">
      <c r="A851" s="21"/>
      <c r="B851" s="21"/>
      <c r="C851" s="21"/>
      <c r="D851" s="21"/>
      <c r="E851" s="22"/>
      <c r="F851" s="22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</row>
    <row r="852">
      <c r="A852" s="21"/>
      <c r="B852" s="21"/>
      <c r="C852" s="21"/>
      <c r="D852" s="21"/>
      <c r="E852" s="22"/>
      <c r="F852" s="22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</row>
    <row r="853">
      <c r="A853" s="21"/>
      <c r="B853" s="21"/>
      <c r="C853" s="21"/>
      <c r="D853" s="21"/>
      <c r="E853" s="22"/>
      <c r="F853" s="22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</row>
    <row r="854">
      <c r="A854" s="21"/>
      <c r="B854" s="21"/>
      <c r="C854" s="21"/>
      <c r="D854" s="21"/>
      <c r="E854" s="22"/>
      <c r="F854" s="22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</row>
    <row r="855">
      <c r="A855" s="21"/>
      <c r="B855" s="21"/>
      <c r="C855" s="21"/>
      <c r="D855" s="21"/>
      <c r="E855" s="22"/>
      <c r="F855" s="22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</row>
    <row r="856">
      <c r="A856" s="21"/>
      <c r="B856" s="21"/>
      <c r="C856" s="21"/>
      <c r="D856" s="21"/>
      <c r="E856" s="22"/>
      <c r="F856" s="22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</row>
    <row r="857">
      <c r="A857" s="21"/>
      <c r="B857" s="21"/>
      <c r="C857" s="21"/>
      <c r="D857" s="21"/>
      <c r="E857" s="22"/>
      <c r="F857" s="22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</row>
    <row r="858">
      <c r="A858" s="21"/>
      <c r="B858" s="21"/>
      <c r="C858" s="21"/>
      <c r="D858" s="21"/>
      <c r="E858" s="22"/>
      <c r="F858" s="22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</row>
    <row r="859">
      <c r="A859" s="21"/>
      <c r="B859" s="21"/>
      <c r="C859" s="21"/>
      <c r="D859" s="21"/>
      <c r="E859" s="22"/>
      <c r="F859" s="22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</row>
    <row r="860">
      <c r="A860" s="21"/>
      <c r="B860" s="21"/>
      <c r="C860" s="21"/>
      <c r="D860" s="21"/>
      <c r="E860" s="22"/>
      <c r="F860" s="22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</row>
    <row r="861">
      <c r="A861" s="21"/>
      <c r="B861" s="21"/>
      <c r="C861" s="21"/>
      <c r="D861" s="21"/>
      <c r="E861" s="22"/>
      <c r="F861" s="22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</row>
    <row r="862">
      <c r="A862" s="21"/>
      <c r="B862" s="21"/>
      <c r="C862" s="21"/>
      <c r="D862" s="21"/>
      <c r="E862" s="22"/>
      <c r="F862" s="22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</row>
    <row r="863">
      <c r="A863" s="21"/>
      <c r="B863" s="21"/>
      <c r="C863" s="21"/>
      <c r="D863" s="21"/>
      <c r="E863" s="22"/>
      <c r="F863" s="22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</row>
    <row r="864">
      <c r="A864" s="21"/>
      <c r="B864" s="21"/>
      <c r="C864" s="21"/>
      <c r="D864" s="21"/>
      <c r="E864" s="22"/>
      <c r="F864" s="22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</row>
    <row r="865">
      <c r="A865" s="21"/>
      <c r="B865" s="21"/>
      <c r="C865" s="21"/>
      <c r="D865" s="21"/>
      <c r="E865" s="22"/>
      <c r="F865" s="22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</row>
    <row r="866">
      <c r="A866" s="21"/>
      <c r="B866" s="21"/>
      <c r="C866" s="21"/>
      <c r="D866" s="21"/>
      <c r="E866" s="22"/>
      <c r="F866" s="22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</row>
    <row r="867">
      <c r="A867" s="21"/>
      <c r="B867" s="21"/>
      <c r="C867" s="21"/>
      <c r="D867" s="21"/>
      <c r="E867" s="22"/>
      <c r="F867" s="22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</row>
    <row r="868">
      <c r="A868" s="21"/>
      <c r="B868" s="21"/>
      <c r="C868" s="21"/>
      <c r="D868" s="21"/>
      <c r="E868" s="22"/>
      <c r="F868" s="22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</row>
    <row r="869">
      <c r="A869" s="21"/>
      <c r="B869" s="21"/>
      <c r="C869" s="21"/>
      <c r="D869" s="21"/>
      <c r="E869" s="22"/>
      <c r="F869" s="22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</row>
    <row r="870">
      <c r="A870" s="21"/>
      <c r="B870" s="21"/>
      <c r="C870" s="21"/>
      <c r="D870" s="21"/>
      <c r="E870" s="22"/>
      <c r="F870" s="22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</row>
    <row r="871">
      <c r="A871" s="21"/>
      <c r="B871" s="21"/>
      <c r="C871" s="21"/>
      <c r="D871" s="21"/>
      <c r="E871" s="22"/>
      <c r="F871" s="22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</row>
    <row r="872">
      <c r="A872" s="21"/>
      <c r="B872" s="21"/>
      <c r="C872" s="21"/>
      <c r="D872" s="21"/>
      <c r="E872" s="22"/>
      <c r="F872" s="22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</row>
    <row r="873">
      <c r="A873" s="21"/>
      <c r="B873" s="21"/>
      <c r="C873" s="21"/>
      <c r="D873" s="21"/>
      <c r="E873" s="22"/>
      <c r="F873" s="22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</row>
    <row r="874">
      <c r="A874" s="21"/>
      <c r="B874" s="21"/>
      <c r="C874" s="21"/>
      <c r="D874" s="21"/>
      <c r="E874" s="22"/>
      <c r="F874" s="22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</row>
    <row r="875">
      <c r="A875" s="21"/>
      <c r="B875" s="21"/>
      <c r="C875" s="21"/>
      <c r="D875" s="21"/>
      <c r="E875" s="22"/>
      <c r="F875" s="22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</row>
    <row r="876">
      <c r="A876" s="21"/>
      <c r="B876" s="21"/>
      <c r="C876" s="21"/>
      <c r="D876" s="21"/>
      <c r="E876" s="22"/>
      <c r="F876" s="22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</row>
    <row r="877">
      <c r="A877" s="21"/>
      <c r="B877" s="21"/>
      <c r="C877" s="21"/>
      <c r="D877" s="21"/>
      <c r="E877" s="22"/>
      <c r="F877" s="22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</row>
    <row r="878">
      <c r="A878" s="21"/>
      <c r="B878" s="21"/>
      <c r="C878" s="21"/>
      <c r="D878" s="21"/>
      <c r="E878" s="22"/>
      <c r="F878" s="22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</row>
    <row r="879">
      <c r="A879" s="21"/>
      <c r="B879" s="21"/>
      <c r="C879" s="21"/>
      <c r="D879" s="21"/>
      <c r="E879" s="22"/>
      <c r="F879" s="22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</row>
    <row r="880">
      <c r="A880" s="21"/>
      <c r="B880" s="21"/>
      <c r="C880" s="21"/>
      <c r="D880" s="21"/>
      <c r="E880" s="22"/>
      <c r="F880" s="22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</row>
    <row r="881">
      <c r="A881" s="21"/>
      <c r="B881" s="21"/>
      <c r="C881" s="21"/>
      <c r="D881" s="21"/>
      <c r="E881" s="22"/>
      <c r="F881" s="22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</row>
    <row r="882">
      <c r="A882" s="21"/>
      <c r="B882" s="21"/>
      <c r="C882" s="21"/>
      <c r="D882" s="21"/>
      <c r="E882" s="22"/>
      <c r="F882" s="22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</row>
    <row r="883">
      <c r="A883" s="21"/>
      <c r="B883" s="21"/>
      <c r="C883" s="21"/>
      <c r="D883" s="21"/>
      <c r="E883" s="22"/>
      <c r="F883" s="22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</row>
    <row r="884">
      <c r="A884" s="21"/>
      <c r="B884" s="21"/>
      <c r="C884" s="21"/>
      <c r="D884" s="21"/>
      <c r="E884" s="22"/>
      <c r="F884" s="22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</row>
    <row r="885">
      <c r="A885" s="21"/>
      <c r="B885" s="21"/>
      <c r="C885" s="21"/>
      <c r="D885" s="21"/>
      <c r="E885" s="22"/>
      <c r="F885" s="22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</row>
    <row r="886">
      <c r="A886" s="21"/>
      <c r="B886" s="21"/>
      <c r="C886" s="21"/>
      <c r="D886" s="21"/>
      <c r="E886" s="22"/>
      <c r="F886" s="22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</row>
    <row r="887">
      <c r="A887" s="21"/>
      <c r="B887" s="21"/>
      <c r="C887" s="21"/>
      <c r="D887" s="21"/>
      <c r="E887" s="22"/>
      <c r="F887" s="22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</row>
    <row r="888">
      <c r="A888" s="21"/>
      <c r="B888" s="21"/>
      <c r="C888" s="21"/>
      <c r="D888" s="21"/>
      <c r="E888" s="22"/>
      <c r="F888" s="22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</row>
    <row r="889">
      <c r="A889" s="21"/>
      <c r="B889" s="21"/>
      <c r="C889" s="21"/>
      <c r="D889" s="21"/>
      <c r="E889" s="22"/>
      <c r="F889" s="22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</row>
    <row r="890">
      <c r="A890" s="21"/>
      <c r="B890" s="21"/>
      <c r="C890" s="21"/>
      <c r="D890" s="21"/>
      <c r="E890" s="22"/>
      <c r="F890" s="22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</row>
    <row r="891">
      <c r="A891" s="21"/>
      <c r="B891" s="21"/>
      <c r="C891" s="21"/>
      <c r="D891" s="21"/>
      <c r="E891" s="22"/>
      <c r="F891" s="22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</row>
    <row r="892">
      <c r="A892" s="21"/>
      <c r="B892" s="21"/>
      <c r="C892" s="21"/>
      <c r="D892" s="21"/>
      <c r="E892" s="22"/>
      <c r="F892" s="22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</row>
    <row r="893">
      <c r="A893" s="21"/>
      <c r="B893" s="21"/>
      <c r="C893" s="21"/>
      <c r="D893" s="21"/>
      <c r="E893" s="22"/>
      <c r="F893" s="22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</row>
    <row r="894">
      <c r="A894" s="21"/>
      <c r="B894" s="21"/>
      <c r="C894" s="21"/>
      <c r="D894" s="21"/>
      <c r="E894" s="22"/>
      <c r="F894" s="22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</row>
    <row r="895">
      <c r="A895" s="21"/>
      <c r="B895" s="21"/>
      <c r="C895" s="21"/>
      <c r="D895" s="21"/>
      <c r="E895" s="22"/>
      <c r="F895" s="22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</row>
    <row r="896">
      <c r="A896" s="21"/>
      <c r="B896" s="21"/>
      <c r="C896" s="21"/>
      <c r="D896" s="21"/>
      <c r="E896" s="22"/>
      <c r="F896" s="22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</row>
    <row r="897">
      <c r="A897" s="21"/>
      <c r="B897" s="21"/>
      <c r="C897" s="21"/>
      <c r="D897" s="21"/>
      <c r="E897" s="22"/>
      <c r="F897" s="22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</row>
    <row r="898">
      <c r="A898" s="21"/>
      <c r="B898" s="21"/>
      <c r="C898" s="21"/>
      <c r="D898" s="21"/>
      <c r="E898" s="22"/>
      <c r="F898" s="22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</row>
    <row r="899">
      <c r="A899" s="21"/>
      <c r="B899" s="21"/>
      <c r="C899" s="21"/>
      <c r="D899" s="21"/>
      <c r="E899" s="22"/>
      <c r="F899" s="22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</row>
    <row r="900">
      <c r="A900" s="21"/>
      <c r="B900" s="21"/>
      <c r="C900" s="21"/>
      <c r="D900" s="21"/>
      <c r="E900" s="22"/>
      <c r="F900" s="22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</row>
    <row r="901">
      <c r="A901" s="21"/>
      <c r="B901" s="21"/>
      <c r="C901" s="21"/>
      <c r="D901" s="21"/>
      <c r="E901" s="22"/>
      <c r="F901" s="22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</row>
    <row r="902">
      <c r="A902" s="21"/>
      <c r="B902" s="21"/>
      <c r="C902" s="21"/>
      <c r="D902" s="21"/>
      <c r="E902" s="22"/>
      <c r="F902" s="22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</row>
    <row r="903">
      <c r="A903" s="21"/>
      <c r="B903" s="21"/>
      <c r="C903" s="21"/>
      <c r="D903" s="21"/>
      <c r="E903" s="22"/>
      <c r="F903" s="22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</row>
    <row r="904">
      <c r="A904" s="21"/>
      <c r="B904" s="21"/>
      <c r="C904" s="21"/>
      <c r="D904" s="21"/>
      <c r="E904" s="22"/>
      <c r="F904" s="22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</row>
    <row r="905">
      <c r="A905" s="21"/>
      <c r="B905" s="21"/>
      <c r="C905" s="21"/>
      <c r="D905" s="21"/>
      <c r="E905" s="22"/>
      <c r="F905" s="22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</row>
    <row r="906">
      <c r="A906" s="21"/>
      <c r="B906" s="21"/>
      <c r="C906" s="21"/>
      <c r="D906" s="21"/>
      <c r="E906" s="22"/>
      <c r="F906" s="22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</row>
    <row r="907">
      <c r="A907" s="21"/>
      <c r="B907" s="21"/>
      <c r="C907" s="21"/>
      <c r="D907" s="21"/>
      <c r="E907" s="22"/>
      <c r="F907" s="22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</row>
    <row r="908">
      <c r="A908" s="21"/>
      <c r="B908" s="21"/>
      <c r="C908" s="21"/>
      <c r="D908" s="21"/>
      <c r="E908" s="22"/>
      <c r="F908" s="22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</row>
    <row r="909">
      <c r="A909" s="21"/>
      <c r="B909" s="21"/>
      <c r="C909" s="21"/>
      <c r="D909" s="21"/>
      <c r="E909" s="22"/>
      <c r="F909" s="22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</row>
    <row r="910">
      <c r="A910" s="21"/>
      <c r="B910" s="21"/>
      <c r="C910" s="21"/>
      <c r="D910" s="21"/>
      <c r="E910" s="22"/>
      <c r="F910" s="22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</row>
    <row r="911">
      <c r="A911" s="21"/>
      <c r="B911" s="21"/>
      <c r="C911" s="21"/>
      <c r="D911" s="21"/>
      <c r="E911" s="22"/>
      <c r="F911" s="22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</row>
    <row r="912">
      <c r="A912" s="21"/>
      <c r="B912" s="21"/>
      <c r="C912" s="21"/>
      <c r="D912" s="21"/>
      <c r="E912" s="22"/>
      <c r="F912" s="22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</row>
    <row r="913">
      <c r="A913" s="21"/>
      <c r="B913" s="21"/>
      <c r="C913" s="21"/>
      <c r="D913" s="21"/>
      <c r="E913" s="22"/>
      <c r="F913" s="22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</row>
    <row r="914">
      <c r="A914" s="21"/>
      <c r="B914" s="21"/>
      <c r="C914" s="21"/>
      <c r="D914" s="21"/>
      <c r="E914" s="22"/>
      <c r="F914" s="22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</row>
    <row r="915">
      <c r="A915" s="21"/>
      <c r="B915" s="21"/>
      <c r="C915" s="21"/>
      <c r="D915" s="21"/>
      <c r="E915" s="22"/>
      <c r="F915" s="22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</row>
    <row r="916">
      <c r="A916" s="21"/>
      <c r="B916" s="21"/>
      <c r="C916" s="21"/>
      <c r="D916" s="21"/>
      <c r="E916" s="22"/>
      <c r="F916" s="22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</row>
    <row r="917">
      <c r="A917" s="21"/>
      <c r="B917" s="21"/>
      <c r="C917" s="21"/>
      <c r="D917" s="21"/>
      <c r="E917" s="22"/>
      <c r="F917" s="22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</row>
    <row r="918">
      <c r="A918" s="21"/>
      <c r="B918" s="21"/>
      <c r="C918" s="21"/>
      <c r="D918" s="21"/>
      <c r="E918" s="22"/>
      <c r="F918" s="22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</row>
    <row r="919">
      <c r="A919" s="21"/>
      <c r="B919" s="21"/>
      <c r="C919" s="21"/>
      <c r="D919" s="21"/>
      <c r="E919" s="22"/>
      <c r="F919" s="22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</row>
    <row r="920">
      <c r="A920" s="21"/>
      <c r="B920" s="21"/>
      <c r="C920" s="21"/>
      <c r="D920" s="21"/>
      <c r="E920" s="22"/>
      <c r="F920" s="22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</row>
    <row r="921">
      <c r="A921" s="21"/>
      <c r="B921" s="21"/>
      <c r="C921" s="21"/>
      <c r="D921" s="21"/>
      <c r="E921" s="22"/>
      <c r="F921" s="22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</row>
    <row r="922">
      <c r="A922" s="21"/>
      <c r="B922" s="21"/>
      <c r="C922" s="21"/>
      <c r="D922" s="21"/>
      <c r="E922" s="22"/>
      <c r="F922" s="22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</row>
    <row r="923">
      <c r="A923" s="21"/>
      <c r="B923" s="21"/>
      <c r="C923" s="21"/>
      <c r="D923" s="21"/>
      <c r="E923" s="22"/>
      <c r="F923" s="22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</row>
    <row r="924">
      <c r="A924" s="21"/>
      <c r="B924" s="21"/>
      <c r="C924" s="21"/>
      <c r="D924" s="21"/>
      <c r="E924" s="22"/>
      <c r="F924" s="22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</row>
    <row r="925">
      <c r="A925" s="21"/>
      <c r="B925" s="21"/>
      <c r="C925" s="21"/>
      <c r="D925" s="21"/>
      <c r="E925" s="22"/>
      <c r="F925" s="22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</row>
    <row r="926">
      <c r="A926" s="21"/>
      <c r="B926" s="21"/>
      <c r="C926" s="21"/>
      <c r="D926" s="21"/>
      <c r="E926" s="22"/>
      <c r="F926" s="22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</row>
    <row r="927">
      <c r="A927" s="21"/>
      <c r="B927" s="21"/>
      <c r="C927" s="21"/>
      <c r="D927" s="21"/>
      <c r="E927" s="22"/>
      <c r="F927" s="22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</row>
    <row r="928">
      <c r="A928" s="21"/>
      <c r="B928" s="21"/>
      <c r="C928" s="21"/>
      <c r="D928" s="21"/>
      <c r="E928" s="22"/>
      <c r="F928" s="22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</row>
    <row r="929">
      <c r="A929" s="21"/>
      <c r="B929" s="21"/>
      <c r="C929" s="21"/>
      <c r="D929" s="21"/>
      <c r="E929" s="22"/>
      <c r="F929" s="22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</row>
    <row r="930">
      <c r="A930" s="21"/>
      <c r="B930" s="21"/>
      <c r="C930" s="21"/>
      <c r="D930" s="21"/>
      <c r="E930" s="22"/>
      <c r="F930" s="22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</row>
    <row r="931">
      <c r="A931" s="21"/>
      <c r="B931" s="21"/>
      <c r="C931" s="21"/>
      <c r="D931" s="21"/>
      <c r="E931" s="22"/>
      <c r="F931" s="22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</row>
    <row r="932">
      <c r="A932" s="21"/>
      <c r="B932" s="21"/>
      <c r="C932" s="21"/>
      <c r="D932" s="21"/>
      <c r="E932" s="22"/>
      <c r="F932" s="22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</row>
    <row r="933">
      <c r="A933" s="21"/>
      <c r="B933" s="21"/>
      <c r="C933" s="21"/>
      <c r="D933" s="21"/>
      <c r="E933" s="22"/>
      <c r="F933" s="22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</row>
    <row r="934">
      <c r="A934" s="21"/>
      <c r="B934" s="21"/>
      <c r="C934" s="21"/>
      <c r="D934" s="21"/>
      <c r="E934" s="22"/>
      <c r="F934" s="22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</row>
    <row r="935">
      <c r="A935" s="21"/>
      <c r="B935" s="21"/>
      <c r="C935" s="21"/>
      <c r="D935" s="21"/>
      <c r="E935" s="22"/>
      <c r="F935" s="22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</row>
    <row r="936">
      <c r="A936" s="21"/>
      <c r="B936" s="21"/>
      <c r="C936" s="21"/>
      <c r="D936" s="21"/>
      <c r="E936" s="22"/>
      <c r="F936" s="22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</row>
    <row r="937">
      <c r="A937" s="21"/>
      <c r="B937" s="21"/>
      <c r="C937" s="21"/>
      <c r="D937" s="21"/>
      <c r="E937" s="22"/>
      <c r="F937" s="22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</row>
    <row r="938">
      <c r="A938" s="21"/>
      <c r="B938" s="21"/>
      <c r="C938" s="21"/>
      <c r="D938" s="21"/>
      <c r="E938" s="22"/>
      <c r="F938" s="22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</row>
  </sheetData>
  <autoFilter ref="$A$2:$Q$228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532</v>
      </c>
      <c r="B1" s="1" t="s">
        <v>533</v>
      </c>
    </row>
    <row r="2">
      <c r="A2" s="1" t="s">
        <v>534</v>
      </c>
    </row>
    <row r="3">
      <c r="A3" s="2">
        <v>36893.0</v>
      </c>
      <c r="B3" s="1">
        <v>4.104</v>
      </c>
      <c r="C3" s="1">
        <v>25.3</v>
      </c>
    </row>
    <row r="4">
      <c r="A4" s="2">
        <v>36894.0</v>
      </c>
      <c r="B4" s="1">
        <v>4.1</v>
      </c>
    </row>
    <row r="5">
      <c r="A5" s="2">
        <v>36895.0</v>
      </c>
      <c r="B5" s="1">
        <v>4.1</v>
      </c>
    </row>
    <row r="6">
      <c r="A6" s="2">
        <v>36896.0</v>
      </c>
      <c r="B6" s="1">
        <v>4.1</v>
      </c>
    </row>
    <row r="7">
      <c r="A7" s="2">
        <v>36899.0</v>
      </c>
      <c r="B7" s="1">
        <v>4.1</v>
      </c>
    </row>
    <row r="8">
      <c r="A8" s="2">
        <v>36900.0</v>
      </c>
      <c r="B8" s="1">
        <v>4.102</v>
      </c>
    </row>
    <row r="9">
      <c r="A9" s="2">
        <v>36901.0</v>
      </c>
      <c r="B9" s="1">
        <v>4.102</v>
      </c>
    </row>
    <row r="10">
      <c r="A10" s="2">
        <v>36902.0</v>
      </c>
      <c r="B10" s="1">
        <v>4.1</v>
      </c>
    </row>
    <row r="11">
      <c r="A11" s="2">
        <v>36903.0</v>
      </c>
      <c r="B11" s="1">
        <v>4.1</v>
      </c>
    </row>
    <row r="12">
      <c r="A12" s="2">
        <v>36906.0</v>
      </c>
      <c r="B12" s="1">
        <v>4.1</v>
      </c>
    </row>
    <row r="13">
      <c r="A13" s="2">
        <v>36907.0</v>
      </c>
      <c r="B13" s="1">
        <v>4.1</v>
      </c>
    </row>
    <row r="14">
      <c r="A14" s="2">
        <v>36908.0</v>
      </c>
      <c r="B14" s="1">
        <v>4.1</v>
      </c>
    </row>
    <row r="15">
      <c r="A15" s="2">
        <v>36909.0</v>
      </c>
      <c r="B15" s="1">
        <v>4.1</v>
      </c>
    </row>
    <row r="16">
      <c r="A16" s="2">
        <v>36910.0</v>
      </c>
      <c r="B16" s="1">
        <v>4.1</v>
      </c>
    </row>
    <row r="17">
      <c r="A17" s="2">
        <v>36913.0</v>
      </c>
      <c r="B17" s="1">
        <v>4.1</v>
      </c>
    </row>
    <row r="18">
      <c r="A18" s="2">
        <v>36914.0</v>
      </c>
      <c r="B18" s="1">
        <v>4.1</v>
      </c>
    </row>
    <row r="19">
      <c r="A19" s="2">
        <v>36915.0</v>
      </c>
      <c r="B19" s="1">
        <v>4.1</v>
      </c>
    </row>
    <row r="20">
      <c r="A20" s="2">
        <v>36916.0</v>
      </c>
      <c r="B20" s="1">
        <v>4.1</v>
      </c>
    </row>
    <row r="21">
      <c r="A21" s="2">
        <v>36917.0</v>
      </c>
      <c r="B21" s="1">
        <v>4.1</v>
      </c>
    </row>
    <row r="22">
      <c r="A22" s="2">
        <v>36920.0</v>
      </c>
      <c r="B22" s="1">
        <v>4.1</v>
      </c>
    </row>
    <row r="23">
      <c r="A23" s="2">
        <v>36921.0</v>
      </c>
      <c r="B23" s="1">
        <v>4.1</v>
      </c>
    </row>
    <row r="24">
      <c r="A24" s="2">
        <v>36922.0</v>
      </c>
      <c r="B24" s="1">
        <v>4.1</v>
      </c>
    </row>
    <row r="25">
      <c r="A25" s="2">
        <v>36923.0</v>
      </c>
      <c r="B25" s="1">
        <v>4.1</v>
      </c>
    </row>
    <row r="26">
      <c r="A26" s="2">
        <v>36924.0</v>
      </c>
      <c r="B26" s="1">
        <v>4.098</v>
      </c>
    </row>
    <row r="27">
      <c r="A27" s="2">
        <v>36927.0</v>
      </c>
      <c r="B27" s="1">
        <v>4.1</v>
      </c>
    </row>
    <row r="28">
      <c r="A28" s="2">
        <v>36928.0</v>
      </c>
      <c r="B28" s="1">
        <v>4.1</v>
      </c>
    </row>
    <row r="29">
      <c r="A29" s="2">
        <v>36929.0</v>
      </c>
      <c r="B29" s="1">
        <v>4.1</v>
      </c>
    </row>
    <row r="30">
      <c r="A30" s="2">
        <v>36930.0</v>
      </c>
      <c r="B30" s="1">
        <v>4.1</v>
      </c>
    </row>
    <row r="31">
      <c r="A31" s="2">
        <v>36931.0</v>
      </c>
      <c r="B31" s="1">
        <v>4.1</v>
      </c>
    </row>
    <row r="32">
      <c r="A32" s="2">
        <v>36934.0</v>
      </c>
      <c r="B32" s="1">
        <v>4.1</v>
      </c>
    </row>
    <row r="33">
      <c r="A33" s="2">
        <v>36935.0</v>
      </c>
      <c r="B33" s="1">
        <v>4.1</v>
      </c>
    </row>
    <row r="34">
      <c r="A34" s="2">
        <v>36936.0</v>
      </c>
      <c r="B34" s="1">
        <v>4.1</v>
      </c>
    </row>
    <row r="35">
      <c r="A35" s="2">
        <v>36937.0</v>
      </c>
      <c r="B35" s="1">
        <v>4.1</v>
      </c>
    </row>
    <row r="36">
      <c r="A36" s="2">
        <v>36938.0</v>
      </c>
      <c r="B36" s="1">
        <v>4.1</v>
      </c>
    </row>
    <row r="37">
      <c r="A37" s="2">
        <v>36941.0</v>
      </c>
      <c r="B37" s="1">
        <v>4.1</v>
      </c>
    </row>
    <row r="38">
      <c r="A38" s="2">
        <v>36942.0</v>
      </c>
      <c r="B38" s="1">
        <v>4.1</v>
      </c>
    </row>
    <row r="39">
      <c r="A39" s="2">
        <v>36943.0</v>
      </c>
      <c r="B39" s="1">
        <v>4.1</v>
      </c>
    </row>
    <row r="40">
      <c r="A40" s="2">
        <v>36944.0</v>
      </c>
      <c r="B40" s="1">
        <v>4.1</v>
      </c>
    </row>
    <row r="41">
      <c r="A41" s="2">
        <v>36945.0</v>
      </c>
      <c r="B41" s="1">
        <v>4.1</v>
      </c>
    </row>
    <row r="42">
      <c r="A42" s="2">
        <v>36948.0</v>
      </c>
      <c r="B42" s="1">
        <v>4.1</v>
      </c>
    </row>
    <row r="43">
      <c r="A43" s="2">
        <v>36949.0</v>
      </c>
      <c r="B43" s="1">
        <v>4.1</v>
      </c>
    </row>
    <row r="44">
      <c r="A44" s="2">
        <v>36950.0</v>
      </c>
      <c r="B44" s="1">
        <v>4.1</v>
      </c>
    </row>
    <row r="45">
      <c r="A45" s="2">
        <v>36951.0</v>
      </c>
      <c r="B45" s="1">
        <v>4.1</v>
      </c>
    </row>
    <row r="46">
      <c r="A46" s="2">
        <v>36952.0</v>
      </c>
      <c r="B46" s="1">
        <v>4.1</v>
      </c>
    </row>
    <row r="47">
      <c r="A47" s="2">
        <v>36955.0</v>
      </c>
      <c r="B47" s="1">
        <v>4.1</v>
      </c>
    </row>
    <row r="48">
      <c r="A48" s="2">
        <v>36956.0</v>
      </c>
      <c r="B48" s="1">
        <v>4.1</v>
      </c>
    </row>
    <row r="49">
      <c r="A49" s="2">
        <v>36957.0</v>
      </c>
      <c r="B49" s="1">
        <v>4.1</v>
      </c>
    </row>
    <row r="50">
      <c r="A50" s="2">
        <v>36958.0</v>
      </c>
      <c r="B50" s="1">
        <v>4.1</v>
      </c>
    </row>
    <row r="51">
      <c r="A51" s="2">
        <v>36959.0</v>
      </c>
      <c r="B51" s="1">
        <v>4.1</v>
      </c>
    </row>
    <row r="52">
      <c r="A52" s="2">
        <v>36962.0</v>
      </c>
      <c r="B52" s="1">
        <v>4.1</v>
      </c>
    </row>
    <row r="53">
      <c r="A53" s="2">
        <v>36963.0</v>
      </c>
      <c r="B53" s="1">
        <v>4.1</v>
      </c>
    </row>
    <row r="54">
      <c r="A54" s="2">
        <v>36964.0</v>
      </c>
      <c r="B54" s="1">
        <v>4.1</v>
      </c>
    </row>
    <row r="55">
      <c r="A55" s="2">
        <v>36965.0</v>
      </c>
      <c r="B55" s="1">
        <v>4.1</v>
      </c>
    </row>
    <row r="56">
      <c r="A56" s="2">
        <v>36966.0</v>
      </c>
      <c r="B56" s="1">
        <v>4.1</v>
      </c>
    </row>
    <row r="57">
      <c r="A57" s="2">
        <v>36969.0</v>
      </c>
      <c r="B57" s="1">
        <v>4.1</v>
      </c>
    </row>
    <row r="58">
      <c r="A58" s="2">
        <v>36970.0</v>
      </c>
      <c r="B58" s="1">
        <v>4.1</v>
      </c>
    </row>
    <row r="59">
      <c r="A59" s="2">
        <v>36971.0</v>
      </c>
      <c r="B59" s="1">
        <v>4.1</v>
      </c>
    </row>
    <row r="60">
      <c r="A60" s="2">
        <v>36972.0</v>
      </c>
      <c r="B60" s="1">
        <v>4.1</v>
      </c>
    </row>
    <row r="61">
      <c r="A61" s="2">
        <v>36973.0</v>
      </c>
      <c r="B61" s="1">
        <v>4.1</v>
      </c>
    </row>
    <row r="62">
      <c r="A62" s="2">
        <v>36976.0</v>
      </c>
      <c r="B62" s="1">
        <v>4.1</v>
      </c>
    </row>
    <row r="63">
      <c r="A63" s="2">
        <v>36977.0</v>
      </c>
      <c r="B63" s="1">
        <v>4.1</v>
      </c>
    </row>
    <row r="64">
      <c r="A64" s="2">
        <v>36978.0</v>
      </c>
      <c r="B64" s="1">
        <v>4.1</v>
      </c>
    </row>
    <row r="65">
      <c r="A65" s="2">
        <v>36979.0</v>
      </c>
      <c r="B65" s="1">
        <v>4.1</v>
      </c>
    </row>
    <row r="66">
      <c r="A66" s="2">
        <v>36980.0</v>
      </c>
      <c r="B66" s="1">
        <v>4.1</v>
      </c>
    </row>
    <row r="67">
      <c r="A67" s="2">
        <v>36983.0</v>
      </c>
      <c r="B67" s="1">
        <v>4.1</v>
      </c>
    </row>
    <row r="68">
      <c r="A68" s="2">
        <v>36984.0</v>
      </c>
      <c r="B68" s="1">
        <v>4.1</v>
      </c>
    </row>
    <row r="69">
      <c r="A69" s="2">
        <v>36985.0</v>
      </c>
      <c r="B69" s="1">
        <v>4.1</v>
      </c>
    </row>
    <row r="70">
      <c r="A70" s="2">
        <v>36986.0</v>
      </c>
      <c r="B70" s="1">
        <v>4.1</v>
      </c>
    </row>
    <row r="71">
      <c r="A71" s="2">
        <v>36987.0</v>
      </c>
      <c r="B71" s="1">
        <v>4.1</v>
      </c>
    </row>
    <row r="72">
      <c r="A72" s="2">
        <v>36990.0</v>
      </c>
      <c r="B72" s="1">
        <v>4.1</v>
      </c>
    </row>
    <row r="73">
      <c r="A73" s="2">
        <v>36991.0</v>
      </c>
      <c r="B73" s="1">
        <v>4.1</v>
      </c>
    </row>
    <row r="74">
      <c r="A74" s="2">
        <v>36992.0</v>
      </c>
      <c r="B74" s="1">
        <v>4.1</v>
      </c>
    </row>
    <row r="75">
      <c r="A75" s="2">
        <v>36993.0</v>
      </c>
      <c r="B75" s="1">
        <v>4.1</v>
      </c>
    </row>
    <row r="76">
      <c r="A76" s="2">
        <v>36998.0</v>
      </c>
      <c r="B76" s="1">
        <v>4.1</v>
      </c>
    </row>
    <row r="77">
      <c r="A77" s="2">
        <v>36999.0</v>
      </c>
      <c r="B77" s="1">
        <v>4.1</v>
      </c>
    </row>
    <row r="78">
      <c r="A78" s="2">
        <v>37000.0</v>
      </c>
      <c r="B78" s="1">
        <v>4.1</v>
      </c>
    </row>
    <row r="79">
      <c r="A79" s="2">
        <v>37001.0</v>
      </c>
      <c r="B79" s="1">
        <v>4.1</v>
      </c>
    </row>
    <row r="80">
      <c r="A80" s="2">
        <v>37004.0</v>
      </c>
      <c r="B80" s="1">
        <v>4.1</v>
      </c>
    </row>
    <row r="81">
      <c r="A81" s="2">
        <v>37005.0</v>
      </c>
      <c r="B81" s="1">
        <v>4.1</v>
      </c>
    </row>
    <row r="82">
      <c r="A82" s="2">
        <v>37006.0</v>
      </c>
      <c r="B82" s="1">
        <v>4.1</v>
      </c>
    </row>
    <row r="83">
      <c r="A83" s="2">
        <v>37007.0</v>
      </c>
      <c r="B83" s="1">
        <v>4.1</v>
      </c>
    </row>
    <row r="84">
      <c r="A84" s="2">
        <v>37008.0</v>
      </c>
      <c r="B84" s="1">
        <v>4.1</v>
      </c>
    </row>
    <row r="85">
      <c r="A85" s="2">
        <v>37011.0</v>
      </c>
      <c r="B85" s="1">
        <v>4.1</v>
      </c>
    </row>
    <row r="86">
      <c r="A86" s="2">
        <v>37013.0</v>
      </c>
      <c r="B86" s="1">
        <v>4.1</v>
      </c>
    </row>
    <row r="87">
      <c r="A87" s="2">
        <v>37014.0</v>
      </c>
      <c r="B87" s="1">
        <v>4.1</v>
      </c>
    </row>
    <row r="88">
      <c r="A88" s="2">
        <v>37015.0</v>
      </c>
      <c r="B88" s="1">
        <v>4.1</v>
      </c>
    </row>
    <row r="89">
      <c r="A89" s="2">
        <v>37018.0</v>
      </c>
      <c r="B89" s="1">
        <v>4.1</v>
      </c>
    </row>
    <row r="90">
      <c r="A90" s="2">
        <v>37019.0</v>
      </c>
      <c r="B90" s="1">
        <v>4.1</v>
      </c>
    </row>
    <row r="91">
      <c r="A91" s="2">
        <v>37020.0</v>
      </c>
      <c r="B91" s="1">
        <v>4.1</v>
      </c>
    </row>
    <row r="92">
      <c r="A92" s="2">
        <v>37021.0</v>
      </c>
      <c r="B92" s="1">
        <v>4.1</v>
      </c>
    </row>
    <row r="93">
      <c r="A93" s="2">
        <v>37022.0</v>
      </c>
      <c r="B93" s="1">
        <v>4.1</v>
      </c>
    </row>
    <row r="94">
      <c r="A94" s="2">
        <v>37025.0</v>
      </c>
      <c r="B94" s="1">
        <v>4.1</v>
      </c>
    </row>
    <row r="95">
      <c r="A95" s="2">
        <v>37026.0</v>
      </c>
      <c r="B95" s="1">
        <v>4.1</v>
      </c>
    </row>
    <row r="96">
      <c r="A96" s="2">
        <v>37027.0</v>
      </c>
      <c r="B96" s="1">
        <v>4.1</v>
      </c>
    </row>
    <row r="97">
      <c r="A97" s="2">
        <v>37028.0</v>
      </c>
      <c r="B97" s="1">
        <v>4.1</v>
      </c>
    </row>
    <row r="98">
      <c r="A98" s="2">
        <v>37029.0</v>
      </c>
      <c r="B98" s="1">
        <v>4.1</v>
      </c>
    </row>
    <row r="99">
      <c r="A99" s="2">
        <v>37032.0</v>
      </c>
      <c r="B99" s="1">
        <v>4.1</v>
      </c>
    </row>
    <row r="100">
      <c r="A100" s="2">
        <v>37033.0</v>
      </c>
      <c r="B100" s="1">
        <v>4.1</v>
      </c>
    </row>
    <row r="101">
      <c r="A101" s="2">
        <v>37034.0</v>
      </c>
      <c r="B101" s="1">
        <v>4.1</v>
      </c>
    </row>
    <row r="102">
      <c r="A102" s="2">
        <v>37036.0</v>
      </c>
      <c r="B102" s="1">
        <v>4.1</v>
      </c>
    </row>
    <row r="103">
      <c r="A103" s="2">
        <v>37039.0</v>
      </c>
      <c r="B103" s="1">
        <v>4.1</v>
      </c>
    </row>
    <row r="104">
      <c r="A104" s="2">
        <v>37040.0</v>
      </c>
      <c r="B104" s="1">
        <v>4.1</v>
      </c>
    </row>
    <row r="105">
      <c r="A105" s="2">
        <v>37041.0</v>
      </c>
      <c r="B105" s="1">
        <v>4.1</v>
      </c>
    </row>
    <row r="106">
      <c r="A106" s="2">
        <v>37042.0</v>
      </c>
      <c r="B106" s="1">
        <v>4.1</v>
      </c>
    </row>
    <row r="107">
      <c r="A107" s="2">
        <v>37043.0</v>
      </c>
      <c r="B107" s="1">
        <v>4.1</v>
      </c>
    </row>
    <row r="108">
      <c r="A108" s="2">
        <v>37047.0</v>
      </c>
      <c r="B108" s="1">
        <v>4.1</v>
      </c>
    </row>
    <row r="109">
      <c r="A109" s="2">
        <v>37048.0</v>
      </c>
      <c r="B109" s="1">
        <v>4.1</v>
      </c>
    </row>
    <row r="110">
      <c r="A110" s="2">
        <v>37049.0</v>
      </c>
      <c r="B110" s="1">
        <v>4.1</v>
      </c>
    </row>
    <row r="111">
      <c r="A111" s="2">
        <v>37050.0</v>
      </c>
      <c r="B111" s="1">
        <v>4.1</v>
      </c>
    </row>
    <row r="112">
      <c r="A112" s="2">
        <v>37053.0</v>
      </c>
      <c r="B112" s="1">
        <v>4.1</v>
      </c>
    </row>
    <row r="113">
      <c r="A113" s="2">
        <v>37054.0</v>
      </c>
      <c r="B113" s="1">
        <v>4.1</v>
      </c>
    </row>
    <row r="114">
      <c r="A114" s="2">
        <v>37055.0</v>
      </c>
      <c r="B114" s="1">
        <v>4.1</v>
      </c>
    </row>
    <row r="115">
      <c r="A115" s="2">
        <v>37056.0</v>
      </c>
      <c r="B115" s="1">
        <v>4.1</v>
      </c>
    </row>
    <row r="116">
      <c r="A116" s="2">
        <v>37057.0</v>
      </c>
      <c r="B116" s="1">
        <v>4.102</v>
      </c>
    </row>
    <row r="117">
      <c r="A117" s="2">
        <v>37060.0</v>
      </c>
      <c r="B117" s="1">
        <v>4.2</v>
      </c>
    </row>
    <row r="118">
      <c r="A118" s="2">
        <v>37061.0</v>
      </c>
      <c r="B118" s="1">
        <v>4.19</v>
      </c>
    </row>
    <row r="119">
      <c r="A119" s="2">
        <v>37062.0</v>
      </c>
      <c r="B119" s="1">
        <v>4.262</v>
      </c>
    </row>
    <row r="120">
      <c r="A120" s="2">
        <v>37063.0</v>
      </c>
      <c r="B120" s="1">
        <v>4.257</v>
      </c>
    </row>
    <row r="121">
      <c r="A121" s="2">
        <v>37067.0</v>
      </c>
      <c r="B121" s="1">
        <v>4.25</v>
      </c>
    </row>
    <row r="122">
      <c r="A122" s="2">
        <v>37068.0</v>
      </c>
      <c r="B122" s="1">
        <v>4.25</v>
      </c>
    </row>
    <row r="123">
      <c r="A123" s="2">
        <v>37069.0</v>
      </c>
      <c r="B123" s="1">
        <v>4.25</v>
      </c>
    </row>
    <row r="124">
      <c r="A124" s="2">
        <v>37070.0</v>
      </c>
      <c r="B124" s="1">
        <v>4.22</v>
      </c>
    </row>
    <row r="125">
      <c r="A125" s="2">
        <v>37071.0</v>
      </c>
      <c r="B125" s="1">
        <v>4.25</v>
      </c>
    </row>
    <row r="126">
      <c r="A126" s="2">
        <v>37074.0</v>
      </c>
      <c r="B126" s="1">
        <v>4.218</v>
      </c>
    </row>
    <row r="127">
      <c r="A127" s="2">
        <v>37075.0</v>
      </c>
      <c r="B127" s="1">
        <v>4.242</v>
      </c>
    </row>
    <row r="128">
      <c r="A128" s="2">
        <v>37076.0</v>
      </c>
      <c r="B128" s="1">
        <v>4.228</v>
      </c>
    </row>
    <row r="129">
      <c r="A129" s="2">
        <v>37077.0</v>
      </c>
      <c r="B129" s="1">
        <v>4.222</v>
      </c>
    </row>
    <row r="130">
      <c r="A130" s="2">
        <v>37078.0</v>
      </c>
      <c r="B130" s="1">
        <v>4.3</v>
      </c>
    </row>
    <row r="131">
      <c r="A131" s="2">
        <v>37081.0</v>
      </c>
      <c r="B131" s="1">
        <v>4.35</v>
      </c>
    </row>
    <row r="132">
      <c r="A132" s="2">
        <v>37082.0</v>
      </c>
      <c r="B132" s="1">
        <v>4.35</v>
      </c>
    </row>
    <row r="133">
      <c r="A133" s="2">
        <v>37083.0</v>
      </c>
      <c r="B133" s="1">
        <v>4.35</v>
      </c>
    </row>
    <row r="134">
      <c r="A134" s="2">
        <v>37084.0</v>
      </c>
      <c r="B134" s="1">
        <v>4.35</v>
      </c>
    </row>
    <row r="135">
      <c r="A135" s="2">
        <v>37085.0</v>
      </c>
      <c r="B135" s="1">
        <v>4.35</v>
      </c>
    </row>
    <row r="136">
      <c r="A136" s="2">
        <v>37088.0</v>
      </c>
      <c r="B136" s="1">
        <v>4.35</v>
      </c>
    </row>
    <row r="137">
      <c r="A137" s="2">
        <v>37089.0</v>
      </c>
      <c r="B137" s="1">
        <v>4.35</v>
      </c>
    </row>
    <row r="138">
      <c r="A138" s="2">
        <v>37090.0</v>
      </c>
      <c r="B138" s="1">
        <v>4.35</v>
      </c>
    </row>
    <row r="139">
      <c r="A139" s="2">
        <v>37091.0</v>
      </c>
      <c r="B139" s="1">
        <v>4.35</v>
      </c>
    </row>
    <row r="140">
      <c r="A140" s="2">
        <v>37092.0</v>
      </c>
      <c r="B140" s="1">
        <v>4.35</v>
      </c>
    </row>
    <row r="141">
      <c r="A141" s="2">
        <v>37095.0</v>
      </c>
      <c r="B141" s="1">
        <v>4.35</v>
      </c>
    </row>
    <row r="142">
      <c r="A142" s="2">
        <v>37096.0</v>
      </c>
      <c r="B142" s="1">
        <v>4.35</v>
      </c>
    </row>
    <row r="143">
      <c r="A143" s="2">
        <v>37097.0</v>
      </c>
      <c r="B143" s="1">
        <v>4.35</v>
      </c>
    </row>
    <row r="144">
      <c r="A144" s="2">
        <v>37098.0</v>
      </c>
      <c r="B144" s="1">
        <v>4.35</v>
      </c>
    </row>
    <row r="145">
      <c r="A145" s="2">
        <v>37099.0</v>
      </c>
      <c r="B145" s="1">
        <v>4.35</v>
      </c>
    </row>
    <row r="146">
      <c r="A146" s="2">
        <v>37102.0</v>
      </c>
      <c r="B146" s="1">
        <v>4.35</v>
      </c>
    </row>
    <row r="147">
      <c r="A147" s="2">
        <v>37103.0</v>
      </c>
      <c r="B147" s="1">
        <v>4.35</v>
      </c>
    </row>
    <row r="148">
      <c r="A148" s="2">
        <v>37104.0</v>
      </c>
      <c r="B148" s="1">
        <v>4.35</v>
      </c>
    </row>
    <row r="149">
      <c r="A149" s="2">
        <v>37105.0</v>
      </c>
      <c r="B149" s="1">
        <v>4.35</v>
      </c>
    </row>
    <row r="150">
      <c r="A150" s="2">
        <v>37106.0</v>
      </c>
      <c r="B150" s="1">
        <v>4.35</v>
      </c>
    </row>
    <row r="151">
      <c r="A151" s="2">
        <v>37109.0</v>
      </c>
      <c r="B151" s="1">
        <v>4.35</v>
      </c>
    </row>
    <row r="152">
      <c r="A152" s="2">
        <v>37110.0</v>
      </c>
      <c r="B152" s="1">
        <v>4.35</v>
      </c>
    </row>
    <row r="153">
      <c r="A153" s="2">
        <v>37111.0</v>
      </c>
      <c r="B153" s="1">
        <v>4.35</v>
      </c>
    </row>
    <row r="154">
      <c r="A154" s="2">
        <v>37112.0</v>
      </c>
      <c r="B154" s="1">
        <v>4.35</v>
      </c>
    </row>
    <row r="155">
      <c r="A155" s="2">
        <v>37113.0</v>
      </c>
      <c r="B155" s="1">
        <v>4.35</v>
      </c>
    </row>
    <row r="156">
      <c r="A156" s="2">
        <v>37116.0</v>
      </c>
      <c r="B156" s="1">
        <v>4.35</v>
      </c>
    </row>
    <row r="157">
      <c r="A157" s="2">
        <v>37117.0</v>
      </c>
      <c r="B157" s="1">
        <v>4.35</v>
      </c>
    </row>
    <row r="158">
      <c r="A158" s="2">
        <v>37118.0</v>
      </c>
      <c r="B158" s="1">
        <v>4.35</v>
      </c>
    </row>
    <row r="159">
      <c r="A159" s="2">
        <v>37119.0</v>
      </c>
      <c r="B159" s="1">
        <v>4.35</v>
      </c>
    </row>
    <row r="160">
      <c r="A160" s="2">
        <v>37120.0</v>
      </c>
      <c r="B160" s="1">
        <v>4.35</v>
      </c>
    </row>
    <row r="161">
      <c r="A161" s="2">
        <v>37123.0</v>
      </c>
      <c r="B161" s="1">
        <v>4.35</v>
      </c>
    </row>
    <row r="162">
      <c r="A162" s="2">
        <v>37124.0</v>
      </c>
      <c r="B162" s="1">
        <v>4.35</v>
      </c>
    </row>
    <row r="163">
      <c r="A163" s="2">
        <v>37125.0</v>
      </c>
      <c r="B163" s="1">
        <v>4.35</v>
      </c>
    </row>
    <row r="164">
      <c r="A164" s="2">
        <v>37126.0</v>
      </c>
      <c r="B164" s="1">
        <v>4.35</v>
      </c>
    </row>
    <row r="165">
      <c r="A165" s="2">
        <v>37127.0</v>
      </c>
      <c r="B165" s="1">
        <v>4.35</v>
      </c>
    </row>
    <row r="166">
      <c r="A166" s="2">
        <v>37130.0</v>
      </c>
      <c r="B166" s="1">
        <v>4.35</v>
      </c>
    </row>
    <row r="167">
      <c r="A167" s="2">
        <v>37131.0</v>
      </c>
      <c r="B167" s="1">
        <v>4.35</v>
      </c>
    </row>
    <row r="168">
      <c r="A168" s="2">
        <v>37132.0</v>
      </c>
      <c r="B168" s="1">
        <v>4.35</v>
      </c>
    </row>
    <row r="169">
      <c r="A169" s="2">
        <v>37133.0</v>
      </c>
      <c r="B169" s="1">
        <v>4.35</v>
      </c>
    </row>
    <row r="170">
      <c r="A170" s="2">
        <v>37134.0</v>
      </c>
      <c r="B170" s="1">
        <v>4.35</v>
      </c>
    </row>
    <row r="171">
      <c r="A171" s="2">
        <v>37137.0</v>
      </c>
      <c r="B171" s="1">
        <v>4.35</v>
      </c>
    </row>
    <row r="172">
      <c r="A172" s="2">
        <v>37138.0</v>
      </c>
      <c r="B172" s="1">
        <v>4.35</v>
      </c>
    </row>
    <row r="173">
      <c r="A173" s="2">
        <v>37139.0</v>
      </c>
      <c r="B173" s="1">
        <v>4.35</v>
      </c>
    </row>
    <row r="174">
      <c r="A174" s="2">
        <v>37140.0</v>
      </c>
      <c r="B174" s="1">
        <v>4.35</v>
      </c>
    </row>
    <row r="175">
      <c r="A175" s="2">
        <v>37141.0</v>
      </c>
      <c r="B175" s="1">
        <v>4.35</v>
      </c>
    </row>
    <row r="176">
      <c r="A176" s="2">
        <v>37144.0</v>
      </c>
      <c r="B176" s="1">
        <v>4.35</v>
      </c>
    </row>
    <row r="177">
      <c r="A177" s="2">
        <v>37145.0</v>
      </c>
      <c r="B177" s="1">
        <v>4.35</v>
      </c>
    </row>
    <row r="178">
      <c r="A178" s="2">
        <v>37146.0</v>
      </c>
      <c r="B178" s="1">
        <v>4.35</v>
      </c>
    </row>
    <row r="179">
      <c r="A179" s="2">
        <v>37147.0</v>
      </c>
      <c r="B179" s="1">
        <v>4.35</v>
      </c>
    </row>
    <row r="180">
      <c r="A180" s="2">
        <v>37148.0</v>
      </c>
      <c r="B180" s="1">
        <v>4.35</v>
      </c>
    </row>
    <row r="181">
      <c r="A181" s="2">
        <v>37151.0</v>
      </c>
      <c r="B181" s="1">
        <v>4.35</v>
      </c>
    </row>
    <row r="182">
      <c r="A182" s="2">
        <v>37152.0</v>
      </c>
      <c r="B182" s="1">
        <v>3.858</v>
      </c>
    </row>
    <row r="183">
      <c r="A183" s="2">
        <v>37153.0</v>
      </c>
      <c r="B183" s="1">
        <v>3.85</v>
      </c>
    </row>
    <row r="184">
      <c r="A184" s="2">
        <v>37154.0</v>
      </c>
      <c r="B184" s="1">
        <v>3.85</v>
      </c>
    </row>
    <row r="185">
      <c r="A185" s="2">
        <v>37155.0</v>
      </c>
      <c r="B185" s="1">
        <v>3.85</v>
      </c>
    </row>
    <row r="186">
      <c r="A186" s="2">
        <v>37158.0</v>
      </c>
      <c r="B186" s="1">
        <v>3.85</v>
      </c>
    </row>
    <row r="187">
      <c r="A187" s="2">
        <v>37159.0</v>
      </c>
      <c r="B187" s="1">
        <v>3.85</v>
      </c>
    </row>
    <row r="188">
      <c r="A188" s="2">
        <v>37160.0</v>
      </c>
      <c r="B188" s="1">
        <v>3.85</v>
      </c>
    </row>
    <row r="189">
      <c r="A189" s="2">
        <v>37161.0</v>
      </c>
      <c r="B189" s="1">
        <v>3.85</v>
      </c>
    </row>
    <row r="190">
      <c r="A190" s="2">
        <v>37162.0</v>
      </c>
      <c r="B190" s="1">
        <v>3.85</v>
      </c>
    </row>
    <row r="191">
      <c r="A191" s="2">
        <v>37165.0</v>
      </c>
      <c r="B191" s="1">
        <v>3.85</v>
      </c>
    </row>
    <row r="192">
      <c r="A192" s="2">
        <v>37166.0</v>
      </c>
      <c r="B192" s="1">
        <v>3.85</v>
      </c>
    </row>
    <row r="193">
      <c r="A193" s="2">
        <v>37167.0</v>
      </c>
      <c r="B193" s="1">
        <v>3.85</v>
      </c>
    </row>
    <row r="194">
      <c r="A194" s="2">
        <v>37168.0</v>
      </c>
      <c r="B194" s="1">
        <v>3.85</v>
      </c>
    </row>
    <row r="195">
      <c r="A195" s="2">
        <v>37169.0</v>
      </c>
      <c r="B195" s="1">
        <v>3.85</v>
      </c>
    </row>
    <row r="196">
      <c r="A196" s="2">
        <v>37172.0</v>
      </c>
      <c r="B196" s="1">
        <v>3.85</v>
      </c>
    </row>
    <row r="197">
      <c r="A197" s="2">
        <v>37173.0</v>
      </c>
      <c r="B197" s="1">
        <v>3.85</v>
      </c>
    </row>
    <row r="198">
      <c r="A198" s="2">
        <v>37174.0</v>
      </c>
      <c r="B198" s="1">
        <v>3.85</v>
      </c>
    </row>
    <row r="199">
      <c r="A199" s="2">
        <v>37175.0</v>
      </c>
      <c r="B199" s="1">
        <v>3.85</v>
      </c>
    </row>
    <row r="200">
      <c r="A200" s="2">
        <v>37176.0</v>
      </c>
      <c r="B200" s="1">
        <v>3.85</v>
      </c>
    </row>
    <row r="201">
      <c r="A201" s="2">
        <v>37179.0</v>
      </c>
      <c r="B201" s="1">
        <v>3.85</v>
      </c>
    </row>
    <row r="202">
      <c r="A202" s="2">
        <v>37180.0</v>
      </c>
      <c r="B202" s="1">
        <v>3.85</v>
      </c>
    </row>
    <row r="203">
      <c r="A203" s="2">
        <v>37181.0</v>
      </c>
      <c r="B203" s="1">
        <v>3.852</v>
      </c>
    </row>
    <row r="204">
      <c r="A204" s="2">
        <v>37182.0</v>
      </c>
      <c r="B204" s="1">
        <v>3.855</v>
      </c>
    </row>
    <row r="205">
      <c r="A205" s="2">
        <v>37183.0</v>
      </c>
      <c r="B205" s="1">
        <v>3.858</v>
      </c>
    </row>
    <row r="206">
      <c r="A206" s="2">
        <v>37186.0</v>
      </c>
      <c r="B206" s="1">
        <v>3.855</v>
      </c>
    </row>
    <row r="207">
      <c r="A207" s="2">
        <v>37187.0</v>
      </c>
      <c r="B207" s="1">
        <v>3.852</v>
      </c>
    </row>
    <row r="208">
      <c r="A208" s="2">
        <v>37188.0</v>
      </c>
      <c r="B208" s="1">
        <v>3.855</v>
      </c>
    </row>
    <row r="209">
      <c r="A209" s="2">
        <v>37189.0</v>
      </c>
      <c r="B209" s="1">
        <v>3.852</v>
      </c>
    </row>
    <row r="210">
      <c r="A210" s="2">
        <v>37190.0</v>
      </c>
      <c r="B210" s="1">
        <v>3.85</v>
      </c>
    </row>
    <row r="211">
      <c r="A211" s="2">
        <v>37193.0</v>
      </c>
      <c r="B211" s="1">
        <v>3.85</v>
      </c>
    </row>
    <row r="212">
      <c r="A212" s="2">
        <v>37194.0</v>
      </c>
      <c r="B212" s="1">
        <v>3.85</v>
      </c>
    </row>
    <row r="213">
      <c r="A213" s="2">
        <v>37195.0</v>
      </c>
      <c r="B213" s="1">
        <v>3.85</v>
      </c>
    </row>
    <row r="214">
      <c r="A214" s="2">
        <v>37196.0</v>
      </c>
      <c r="B214" s="1">
        <v>3.85</v>
      </c>
    </row>
    <row r="215">
      <c r="A215" s="2">
        <v>37197.0</v>
      </c>
      <c r="B215" s="1">
        <v>3.85</v>
      </c>
    </row>
    <row r="216">
      <c r="A216" s="2">
        <v>37200.0</v>
      </c>
      <c r="B216" s="1">
        <v>3.85</v>
      </c>
    </row>
    <row r="217">
      <c r="A217" s="2">
        <v>37201.0</v>
      </c>
      <c r="B217" s="1">
        <v>3.85</v>
      </c>
    </row>
    <row r="218">
      <c r="A218" s="2">
        <v>37202.0</v>
      </c>
      <c r="B218" s="1">
        <v>3.85</v>
      </c>
    </row>
    <row r="219">
      <c r="A219" s="2">
        <v>37203.0</v>
      </c>
      <c r="B219" s="1">
        <v>3.85</v>
      </c>
    </row>
    <row r="220">
      <c r="A220" s="2">
        <v>37204.0</v>
      </c>
      <c r="B220" s="1">
        <v>3.85</v>
      </c>
    </row>
    <row r="221">
      <c r="A221" s="2">
        <v>37207.0</v>
      </c>
      <c r="B221" s="1">
        <v>3.85</v>
      </c>
    </row>
    <row r="222">
      <c r="A222" s="2">
        <v>37208.0</v>
      </c>
      <c r="B222" s="1">
        <v>3.85</v>
      </c>
    </row>
    <row r="223">
      <c r="A223" s="2">
        <v>37209.0</v>
      </c>
      <c r="B223" s="1">
        <v>3.85</v>
      </c>
    </row>
    <row r="224">
      <c r="A224" s="2">
        <v>37210.0</v>
      </c>
      <c r="B224" s="1">
        <v>3.85</v>
      </c>
    </row>
    <row r="225">
      <c r="A225" s="2">
        <v>37211.0</v>
      </c>
      <c r="B225" s="1">
        <v>3.85</v>
      </c>
    </row>
    <row r="226">
      <c r="A226" s="2">
        <v>37214.0</v>
      </c>
      <c r="B226" s="1">
        <v>3.85</v>
      </c>
    </row>
    <row r="227">
      <c r="A227" s="2">
        <v>37215.0</v>
      </c>
      <c r="B227" s="1">
        <v>3.85</v>
      </c>
    </row>
    <row r="228">
      <c r="A228" s="2">
        <v>37216.0</v>
      </c>
      <c r="B228" s="1">
        <v>3.85</v>
      </c>
    </row>
    <row r="229">
      <c r="A229" s="2">
        <v>37217.0</v>
      </c>
      <c r="B229" s="1">
        <v>3.85</v>
      </c>
    </row>
    <row r="230">
      <c r="A230" s="2">
        <v>37218.0</v>
      </c>
      <c r="B230" s="1">
        <v>3.85</v>
      </c>
    </row>
    <row r="231">
      <c r="A231" s="2">
        <v>37221.0</v>
      </c>
      <c r="B231" s="1">
        <v>3.85</v>
      </c>
    </row>
    <row r="232">
      <c r="A232" s="2">
        <v>37222.0</v>
      </c>
      <c r="B232" s="1">
        <v>3.86</v>
      </c>
    </row>
    <row r="233">
      <c r="A233" s="2">
        <v>37223.0</v>
      </c>
      <c r="B233" s="1">
        <v>3.868</v>
      </c>
    </row>
    <row r="234">
      <c r="A234" s="2">
        <v>37224.0</v>
      </c>
      <c r="B234" s="1">
        <v>3.868</v>
      </c>
    </row>
    <row r="235">
      <c r="A235" s="2">
        <v>37225.0</v>
      </c>
      <c r="B235" s="1">
        <v>3.865</v>
      </c>
    </row>
    <row r="236">
      <c r="A236" s="2">
        <v>37228.0</v>
      </c>
      <c r="B236" s="1">
        <v>3.852</v>
      </c>
    </row>
    <row r="237">
      <c r="A237" s="2">
        <v>37229.0</v>
      </c>
      <c r="B237" s="1">
        <v>3.855</v>
      </c>
    </row>
    <row r="238">
      <c r="A238" s="2">
        <v>37230.0</v>
      </c>
      <c r="B238" s="1">
        <v>3.855</v>
      </c>
    </row>
    <row r="239">
      <c r="A239" s="2">
        <v>37231.0</v>
      </c>
      <c r="B239" s="1">
        <v>3.855</v>
      </c>
    </row>
    <row r="240">
      <c r="A240" s="2">
        <v>37232.0</v>
      </c>
      <c r="B240" s="1">
        <v>3.855</v>
      </c>
    </row>
    <row r="241">
      <c r="A241" s="2">
        <v>37235.0</v>
      </c>
      <c r="B241" s="1">
        <v>3.85</v>
      </c>
    </row>
    <row r="242">
      <c r="A242" s="2">
        <v>37236.0</v>
      </c>
      <c r="B242" s="1">
        <v>3.85</v>
      </c>
    </row>
    <row r="243">
      <c r="A243" s="2">
        <v>37237.0</v>
      </c>
      <c r="B243" s="1">
        <v>3.852</v>
      </c>
    </row>
    <row r="244">
      <c r="A244" s="2">
        <v>37238.0</v>
      </c>
      <c r="B244" s="1">
        <v>3.85</v>
      </c>
    </row>
    <row r="245">
      <c r="A245" s="2">
        <v>37239.0</v>
      </c>
      <c r="B245" s="1">
        <v>3.852</v>
      </c>
    </row>
    <row r="246">
      <c r="A246" s="2">
        <v>37242.0</v>
      </c>
      <c r="B246" s="1">
        <v>3.855</v>
      </c>
    </row>
    <row r="247">
      <c r="A247" s="2">
        <v>37243.0</v>
      </c>
      <c r="B247" s="1">
        <v>3.85</v>
      </c>
    </row>
    <row r="248">
      <c r="A248" s="2">
        <v>37244.0</v>
      </c>
      <c r="B248" s="1">
        <v>3.85</v>
      </c>
    </row>
    <row r="249">
      <c r="A249" s="2">
        <v>37245.0</v>
      </c>
      <c r="B249" s="1">
        <v>3.912</v>
      </c>
    </row>
    <row r="250">
      <c r="A250" s="2">
        <v>37246.0</v>
      </c>
      <c r="B250" s="1">
        <v>3.918</v>
      </c>
    </row>
    <row r="251">
      <c r="A251" s="2">
        <v>37252.0</v>
      </c>
      <c r="B251" s="1">
        <v>3.9</v>
      </c>
    </row>
    <row r="252">
      <c r="A252" s="2">
        <v>37253.0</v>
      </c>
      <c r="B252" s="1">
        <v>3.888</v>
      </c>
    </row>
    <row r="253">
      <c r="A253" s="2">
        <v>37258.0</v>
      </c>
      <c r="B253" s="1">
        <v>3.882</v>
      </c>
    </row>
    <row r="254">
      <c r="A254" s="2">
        <v>37259.0</v>
      </c>
      <c r="B254" s="1">
        <v>3.895</v>
      </c>
    </row>
    <row r="255">
      <c r="A255" s="2">
        <v>37260.0</v>
      </c>
      <c r="B255" s="1">
        <v>3.895</v>
      </c>
    </row>
    <row r="256">
      <c r="A256" s="2">
        <v>37263.0</v>
      </c>
      <c r="B256" s="1">
        <v>3.898</v>
      </c>
    </row>
    <row r="257">
      <c r="A257" s="2">
        <v>37264.0</v>
      </c>
      <c r="B257" s="1">
        <v>3.868</v>
      </c>
    </row>
    <row r="258">
      <c r="A258" s="2">
        <v>37265.0</v>
      </c>
      <c r="B258" s="1">
        <v>3.872</v>
      </c>
    </row>
    <row r="259">
      <c r="A259" s="2">
        <v>37266.0</v>
      </c>
      <c r="B259" s="1">
        <v>3.872</v>
      </c>
    </row>
    <row r="260">
      <c r="A260" s="2">
        <v>37267.0</v>
      </c>
      <c r="B260" s="1">
        <v>3.878</v>
      </c>
    </row>
    <row r="261">
      <c r="A261" s="2">
        <v>37270.0</v>
      </c>
      <c r="B261" s="1">
        <v>3.875</v>
      </c>
    </row>
    <row r="262">
      <c r="A262" s="2">
        <v>37271.0</v>
      </c>
      <c r="B262" s="1">
        <v>3.862</v>
      </c>
    </row>
    <row r="263">
      <c r="A263" s="2">
        <v>37272.0</v>
      </c>
      <c r="B263" s="1">
        <v>3.862</v>
      </c>
    </row>
    <row r="264">
      <c r="A264" s="2">
        <v>37273.0</v>
      </c>
      <c r="B264" s="1">
        <v>3.86</v>
      </c>
    </row>
    <row r="265">
      <c r="A265" s="2">
        <v>37274.0</v>
      </c>
      <c r="B265" s="1">
        <v>3.852</v>
      </c>
    </row>
    <row r="266">
      <c r="A266" s="2">
        <v>37277.0</v>
      </c>
      <c r="B266" s="1">
        <v>3.858</v>
      </c>
    </row>
    <row r="267">
      <c r="A267" s="2">
        <v>37278.0</v>
      </c>
      <c r="B267" s="1">
        <v>3.852</v>
      </c>
    </row>
    <row r="268">
      <c r="A268" s="2">
        <v>37279.0</v>
      </c>
      <c r="B268" s="1">
        <v>3.85</v>
      </c>
    </row>
    <row r="269">
      <c r="A269" s="2">
        <v>37280.0</v>
      </c>
      <c r="B269" s="1">
        <v>3.852</v>
      </c>
    </row>
    <row r="270">
      <c r="A270" s="2">
        <v>37281.0</v>
      </c>
      <c r="B270" s="1">
        <v>3.852</v>
      </c>
    </row>
    <row r="271">
      <c r="A271" s="2">
        <v>37284.0</v>
      </c>
      <c r="B271" s="1">
        <v>3.85</v>
      </c>
    </row>
    <row r="272">
      <c r="A272" s="2">
        <v>37285.0</v>
      </c>
      <c r="B272" s="1">
        <v>3.852</v>
      </c>
    </row>
    <row r="273">
      <c r="A273" s="2">
        <v>37286.0</v>
      </c>
      <c r="B273" s="1">
        <v>3.852</v>
      </c>
    </row>
    <row r="274">
      <c r="A274" s="2">
        <v>37287.0</v>
      </c>
      <c r="B274" s="1">
        <v>3.852</v>
      </c>
    </row>
    <row r="275">
      <c r="A275" s="2">
        <v>37288.0</v>
      </c>
      <c r="B275" s="1">
        <v>3.855</v>
      </c>
    </row>
    <row r="276">
      <c r="A276" s="2">
        <v>37291.0</v>
      </c>
      <c r="B276" s="1">
        <v>3.852</v>
      </c>
    </row>
    <row r="277">
      <c r="A277" s="2">
        <v>37292.0</v>
      </c>
      <c r="B277" s="1">
        <v>3.852</v>
      </c>
    </row>
    <row r="278">
      <c r="A278" s="2">
        <v>37293.0</v>
      </c>
      <c r="B278" s="1">
        <v>3.855</v>
      </c>
    </row>
    <row r="279">
      <c r="A279" s="2">
        <v>37294.0</v>
      </c>
      <c r="B279" s="1">
        <v>3.855</v>
      </c>
    </row>
    <row r="280">
      <c r="A280" s="2">
        <v>37295.0</v>
      </c>
      <c r="B280" s="1">
        <v>3.858</v>
      </c>
    </row>
    <row r="281">
      <c r="A281" s="2">
        <v>37298.0</v>
      </c>
      <c r="B281" s="1">
        <v>3.858</v>
      </c>
    </row>
    <row r="282">
      <c r="A282" s="2">
        <v>37299.0</v>
      </c>
      <c r="B282" s="1">
        <v>3.855</v>
      </c>
    </row>
    <row r="283">
      <c r="A283" s="2">
        <v>37300.0</v>
      </c>
      <c r="B283" s="1">
        <v>3.852</v>
      </c>
    </row>
    <row r="284">
      <c r="A284" s="2">
        <v>37301.0</v>
      </c>
      <c r="B284" s="1">
        <v>3.855</v>
      </c>
    </row>
    <row r="285">
      <c r="A285" s="2">
        <v>37302.0</v>
      </c>
      <c r="B285" s="1">
        <v>3.85</v>
      </c>
    </row>
    <row r="286">
      <c r="A286" s="2">
        <v>37305.0</v>
      </c>
      <c r="B286" s="1">
        <v>3.852</v>
      </c>
    </row>
    <row r="287">
      <c r="A287" s="2">
        <v>37306.0</v>
      </c>
      <c r="B287" s="1">
        <v>3.85</v>
      </c>
    </row>
    <row r="288">
      <c r="A288" s="2">
        <v>37307.0</v>
      </c>
      <c r="B288" s="1">
        <v>3.85</v>
      </c>
    </row>
    <row r="289">
      <c r="A289" s="2">
        <v>37308.0</v>
      </c>
      <c r="B289" s="1">
        <v>3.85</v>
      </c>
    </row>
    <row r="290">
      <c r="A290" s="2">
        <v>37309.0</v>
      </c>
      <c r="B290" s="1">
        <v>3.85</v>
      </c>
    </row>
    <row r="291">
      <c r="A291" s="2">
        <v>37312.0</v>
      </c>
      <c r="B291" s="1">
        <v>3.852</v>
      </c>
    </row>
    <row r="292">
      <c r="A292" s="2">
        <v>37313.0</v>
      </c>
      <c r="B292" s="1">
        <v>3.86</v>
      </c>
    </row>
    <row r="293">
      <c r="A293" s="2">
        <v>37314.0</v>
      </c>
      <c r="B293" s="1">
        <v>3.858</v>
      </c>
    </row>
    <row r="294">
      <c r="A294" s="2">
        <v>37315.0</v>
      </c>
      <c r="B294" s="1">
        <v>3.855</v>
      </c>
    </row>
    <row r="295">
      <c r="A295" s="2">
        <v>37316.0</v>
      </c>
      <c r="B295" s="1">
        <v>3.855</v>
      </c>
    </row>
    <row r="296">
      <c r="A296" s="2">
        <v>37319.0</v>
      </c>
      <c r="B296" s="1">
        <v>3.858</v>
      </c>
    </row>
    <row r="297">
      <c r="A297" s="2">
        <v>37320.0</v>
      </c>
      <c r="B297" s="1">
        <v>3.86</v>
      </c>
    </row>
    <row r="298">
      <c r="A298" s="2">
        <v>37321.0</v>
      </c>
      <c r="B298" s="1">
        <v>3.858</v>
      </c>
    </row>
    <row r="299">
      <c r="A299" s="2">
        <v>37322.0</v>
      </c>
      <c r="B299" s="1">
        <v>3.865</v>
      </c>
    </row>
    <row r="300">
      <c r="A300" s="2">
        <v>37323.0</v>
      </c>
      <c r="B300" s="1">
        <v>3.872</v>
      </c>
    </row>
    <row r="301">
      <c r="A301" s="2">
        <v>37326.0</v>
      </c>
      <c r="B301" s="1">
        <v>3.885</v>
      </c>
    </row>
    <row r="302">
      <c r="A302" s="2">
        <v>37327.0</v>
      </c>
      <c r="B302" s="1">
        <v>3.88</v>
      </c>
    </row>
    <row r="303">
      <c r="A303" s="2">
        <v>37328.0</v>
      </c>
      <c r="B303" s="1">
        <v>3.888</v>
      </c>
    </row>
    <row r="304">
      <c r="A304" s="2">
        <v>37329.0</v>
      </c>
      <c r="B304" s="1">
        <v>4.03</v>
      </c>
    </row>
    <row r="305">
      <c r="A305" s="2">
        <v>37330.0</v>
      </c>
      <c r="B305" s="1">
        <v>4.065</v>
      </c>
    </row>
    <row r="306">
      <c r="A306" s="2">
        <v>37333.0</v>
      </c>
      <c r="B306" s="1">
        <v>4.1</v>
      </c>
    </row>
    <row r="307">
      <c r="A307" s="2">
        <v>37334.0</v>
      </c>
      <c r="B307" s="1">
        <v>4.13</v>
      </c>
    </row>
    <row r="308">
      <c r="A308" s="2">
        <v>37335.0</v>
      </c>
      <c r="B308" s="1">
        <v>4.135</v>
      </c>
    </row>
    <row r="309">
      <c r="A309" s="2">
        <v>37336.0</v>
      </c>
      <c r="B309" s="1">
        <v>4.138</v>
      </c>
    </row>
    <row r="310">
      <c r="A310" s="2">
        <v>37337.0</v>
      </c>
      <c r="B310" s="1">
        <v>4.14</v>
      </c>
    </row>
    <row r="311">
      <c r="A311" s="2">
        <v>37340.0</v>
      </c>
      <c r="B311" s="1">
        <v>4.15</v>
      </c>
    </row>
    <row r="312">
      <c r="A312" s="2">
        <v>37341.0</v>
      </c>
      <c r="B312" s="1">
        <v>4.15</v>
      </c>
    </row>
    <row r="313">
      <c r="A313" s="2">
        <v>37342.0</v>
      </c>
      <c r="B313" s="1">
        <v>4.15</v>
      </c>
    </row>
    <row r="314">
      <c r="A314" s="2">
        <v>37343.0</v>
      </c>
      <c r="B314" s="1">
        <v>4.142</v>
      </c>
    </row>
    <row r="315">
      <c r="A315" s="2">
        <v>37348.0</v>
      </c>
      <c r="B315" s="1">
        <v>4.148</v>
      </c>
    </row>
    <row r="316">
      <c r="A316" s="2">
        <v>37349.0</v>
      </c>
      <c r="B316" s="1">
        <v>4.148</v>
      </c>
    </row>
    <row r="317">
      <c r="A317" s="2">
        <v>37350.0</v>
      </c>
      <c r="B317" s="1">
        <v>4.148</v>
      </c>
    </row>
    <row r="318">
      <c r="A318" s="2">
        <v>37351.0</v>
      </c>
      <c r="B318" s="1">
        <v>4.15</v>
      </c>
    </row>
    <row r="319">
      <c r="A319" s="2">
        <v>37354.0</v>
      </c>
      <c r="B319" s="1">
        <v>4.145</v>
      </c>
    </row>
    <row r="320">
      <c r="A320" s="2">
        <v>37355.0</v>
      </c>
      <c r="B320" s="1">
        <v>4.15</v>
      </c>
    </row>
    <row r="321">
      <c r="A321" s="2">
        <v>37356.0</v>
      </c>
      <c r="B321" s="1">
        <v>4.15</v>
      </c>
    </row>
    <row r="322">
      <c r="A322" s="2">
        <v>37357.0</v>
      </c>
      <c r="B322" s="1">
        <v>4.15</v>
      </c>
    </row>
    <row r="323">
      <c r="A323" s="2">
        <v>37358.0</v>
      </c>
      <c r="B323" s="1">
        <v>4.15</v>
      </c>
    </row>
    <row r="324">
      <c r="A324" s="2">
        <v>37361.0</v>
      </c>
      <c r="B324" s="1">
        <v>4.15</v>
      </c>
    </row>
    <row r="325">
      <c r="A325" s="2">
        <v>37362.0</v>
      </c>
      <c r="B325" s="1">
        <v>4.15</v>
      </c>
    </row>
    <row r="326">
      <c r="A326" s="2">
        <v>37363.0</v>
      </c>
      <c r="B326" s="1">
        <v>4.15</v>
      </c>
    </row>
    <row r="327">
      <c r="A327" s="2">
        <v>37364.0</v>
      </c>
      <c r="B327" s="1">
        <v>4.15</v>
      </c>
    </row>
    <row r="328">
      <c r="A328" s="2">
        <v>37365.0</v>
      </c>
      <c r="B328" s="1">
        <v>4.15</v>
      </c>
    </row>
    <row r="329">
      <c r="A329" s="2">
        <v>37368.0</v>
      </c>
      <c r="B329" s="1">
        <v>4.15</v>
      </c>
    </row>
    <row r="330">
      <c r="A330" s="2">
        <v>37369.0</v>
      </c>
      <c r="B330" s="1">
        <v>4.15</v>
      </c>
    </row>
    <row r="331">
      <c r="A331" s="2">
        <v>37370.0</v>
      </c>
      <c r="B331" s="1">
        <v>4.17</v>
      </c>
    </row>
    <row r="332">
      <c r="A332" s="2">
        <v>37371.0</v>
      </c>
      <c r="B332" s="1">
        <v>4.225</v>
      </c>
    </row>
    <row r="333">
      <c r="A333" s="2">
        <v>37372.0</v>
      </c>
      <c r="B333" s="1">
        <v>4.3</v>
      </c>
    </row>
    <row r="334">
      <c r="A334" s="2">
        <v>37375.0</v>
      </c>
      <c r="B334" s="1">
        <v>4.35</v>
      </c>
    </row>
    <row r="335">
      <c r="A335" s="2">
        <v>37376.0</v>
      </c>
      <c r="B335" s="1">
        <v>4.358</v>
      </c>
    </row>
    <row r="336">
      <c r="A336" s="2">
        <v>37378.0</v>
      </c>
      <c r="B336" s="1">
        <v>4.358</v>
      </c>
    </row>
    <row r="337">
      <c r="A337" s="2">
        <v>37379.0</v>
      </c>
      <c r="B337" s="1">
        <v>4.35</v>
      </c>
    </row>
    <row r="338">
      <c r="A338" s="2">
        <v>37382.0</v>
      </c>
      <c r="B338" s="1">
        <v>4.358</v>
      </c>
    </row>
    <row r="339">
      <c r="A339" s="2">
        <v>37383.0</v>
      </c>
      <c r="B339" s="1">
        <v>4.352</v>
      </c>
    </row>
    <row r="340">
      <c r="A340" s="2">
        <v>37384.0</v>
      </c>
      <c r="B340" s="1">
        <v>4.36</v>
      </c>
    </row>
    <row r="341">
      <c r="A341" s="2">
        <v>37386.0</v>
      </c>
      <c r="B341" s="1">
        <v>4.355</v>
      </c>
    </row>
    <row r="342">
      <c r="A342" s="2">
        <v>37389.0</v>
      </c>
      <c r="B342" s="1">
        <v>4.355</v>
      </c>
    </row>
    <row r="343">
      <c r="A343" s="2">
        <v>37390.0</v>
      </c>
      <c r="B343" s="1">
        <v>4.35</v>
      </c>
    </row>
    <row r="344">
      <c r="A344" s="2">
        <v>37391.0</v>
      </c>
      <c r="B344" s="1">
        <v>4.352</v>
      </c>
    </row>
    <row r="345">
      <c r="A345" s="2">
        <v>37392.0</v>
      </c>
      <c r="B345" s="1">
        <v>4.352</v>
      </c>
    </row>
    <row r="346">
      <c r="A346" s="2">
        <v>37393.0</v>
      </c>
      <c r="B346" s="1">
        <v>4.355</v>
      </c>
    </row>
    <row r="347">
      <c r="A347" s="2">
        <v>37397.0</v>
      </c>
      <c r="B347" s="1">
        <v>4.352</v>
      </c>
    </row>
    <row r="348">
      <c r="A348" s="2">
        <v>37398.0</v>
      </c>
      <c r="B348" s="1">
        <v>4.352</v>
      </c>
    </row>
    <row r="349">
      <c r="A349" s="2">
        <v>37399.0</v>
      </c>
      <c r="B349" s="1">
        <v>4.355</v>
      </c>
    </row>
    <row r="350">
      <c r="A350" s="2">
        <v>37400.0</v>
      </c>
      <c r="B350" s="1">
        <v>4.352</v>
      </c>
    </row>
    <row r="351">
      <c r="A351" s="2">
        <v>37403.0</v>
      </c>
      <c r="B351" s="1">
        <v>4.355</v>
      </c>
    </row>
    <row r="352">
      <c r="A352" s="2">
        <v>37404.0</v>
      </c>
      <c r="B352" s="1">
        <v>4.358</v>
      </c>
    </row>
    <row r="353">
      <c r="A353" s="2">
        <v>37405.0</v>
      </c>
      <c r="B353" s="1">
        <v>4.36</v>
      </c>
    </row>
    <row r="354">
      <c r="A354" s="2">
        <v>37406.0</v>
      </c>
      <c r="B354" s="1">
        <v>4.36</v>
      </c>
    </row>
    <row r="355">
      <c r="A355" s="2">
        <v>37407.0</v>
      </c>
      <c r="B355" s="1">
        <v>4.358</v>
      </c>
    </row>
    <row r="356">
      <c r="A356" s="2">
        <v>37410.0</v>
      </c>
      <c r="B356" s="1">
        <v>4.355</v>
      </c>
    </row>
    <row r="357">
      <c r="A357" s="2">
        <v>37411.0</v>
      </c>
      <c r="B357" s="1">
        <v>4.35</v>
      </c>
    </row>
    <row r="358">
      <c r="A358" s="2">
        <v>37412.0</v>
      </c>
      <c r="B358" s="1">
        <v>4.355</v>
      </c>
    </row>
    <row r="359">
      <c r="A359" s="2">
        <v>37413.0</v>
      </c>
      <c r="B359" s="1">
        <v>4.358</v>
      </c>
    </row>
    <row r="360">
      <c r="A360" s="2">
        <v>37414.0</v>
      </c>
      <c r="B360" s="1">
        <v>4.358</v>
      </c>
    </row>
    <row r="361">
      <c r="A361" s="2">
        <v>37417.0</v>
      </c>
      <c r="B361" s="1">
        <v>4.358</v>
      </c>
    </row>
    <row r="362">
      <c r="A362" s="2">
        <v>37418.0</v>
      </c>
      <c r="B362" s="1">
        <v>4.355</v>
      </c>
    </row>
    <row r="363">
      <c r="A363" s="2">
        <v>37419.0</v>
      </c>
      <c r="B363" s="1">
        <v>4.358</v>
      </c>
    </row>
    <row r="364">
      <c r="A364" s="2">
        <v>37420.0</v>
      </c>
      <c r="B364" s="1">
        <v>4.36</v>
      </c>
    </row>
    <row r="365">
      <c r="A365" s="2">
        <v>37421.0</v>
      </c>
      <c r="B365" s="1">
        <v>4.358</v>
      </c>
    </row>
    <row r="366">
      <c r="A366" s="2">
        <v>37424.0</v>
      </c>
      <c r="B366" s="1">
        <v>4.365</v>
      </c>
    </row>
    <row r="367">
      <c r="A367" s="2">
        <v>37425.0</v>
      </c>
      <c r="B367" s="1">
        <v>4.367</v>
      </c>
    </row>
    <row r="368">
      <c r="A368" s="2">
        <v>37426.0</v>
      </c>
      <c r="B368" s="1">
        <v>4.368</v>
      </c>
    </row>
    <row r="369">
      <c r="A369" s="2">
        <v>37427.0</v>
      </c>
      <c r="B369" s="1">
        <v>4.37</v>
      </c>
    </row>
    <row r="370">
      <c r="A370" s="2">
        <v>37431.0</v>
      </c>
      <c r="B370" s="1">
        <v>4.368</v>
      </c>
    </row>
    <row r="371">
      <c r="A371" s="2">
        <v>37432.0</v>
      </c>
      <c r="B371" s="1">
        <v>4.372</v>
      </c>
    </row>
    <row r="372">
      <c r="A372" s="2">
        <v>37433.0</v>
      </c>
      <c r="B372" s="1">
        <v>4.372</v>
      </c>
    </row>
    <row r="373">
      <c r="A373" s="2">
        <v>37434.0</v>
      </c>
      <c r="B373" s="1">
        <v>4.37</v>
      </c>
    </row>
    <row r="374">
      <c r="A374" s="2">
        <v>37435.0</v>
      </c>
      <c r="B374" s="1">
        <v>4.372</v>
      </c>
    </row>
    <row r="375">
      <c r="A375" s="2">
        <v>37438.0</v>
      </c>
      <c r="B375" s="1">
        <v>4.37</v>
      </c>
    </row>
    <row r="376">
      <c r="A376" s="2">
        <v>37439.0</v>
      </c>
      <c r="B376" s="1">
        <v>4.37</v>
      </c>
    </row>
    <row r="377">
      <c r="A377" s="2">
        <v>37440.0</v>
      </c>
      <c r="B377" s="1">
        <v>4.372</v>
      </c>
    </row>
    <row r="378">
      <c r="A378" s="2">
        <v>37441.0</v>
      </c>
      <c r="B378" s="1">
        <v>4.368</v>
      </c>
    </row>
    <row r="379">
      <c r="A379" s="2">
        <v>37442.0</v>
      </c>
      <c r="B379" s="1">
        <v>4.368</v>
      </c>
    </row>
    <row r="380">
      <c r="A380" s="2">
        <v>37445.0</v>
      </c>
      <c r="B380" s="1">
        <v>4.37</v>
      </c>
    </row>
    <row r="381">
      <c r="A381" s="2">
        <v>37446.0</v>
      </c>
      <c r="B381" s="1">
        <v>4.368</v>
      </c>
    </row>
    <row r="382">
      <c r="A382" s="2">
        <v>37447.0</v>
      </c>
      <c r="B382" s="1">
        <v>4.37</v>
      </c>
    </row>
    <row r="383">
      <c r="A383" s="2">
        <v>37448.0</v>
      </c>
      <c r="B383" s="1">
        <v>4.368</v>
      </c>
    </row>
    <row r="384">
      <c r="A384" s="2">
        <v>37449.0</v>
      </c>
      <c r="B384" s="1">
        <v>4.365</v>
      </c>
    </row>
    <row r="385">
      <c r="A385" s="2">
        <v>37452.0</v>
      </c>
      <c r="B385" s="1">
        <v>4.368</v>
      </c>
    </row>
    <row r="386">
      <c r="A386" s="2">
        <v>37453.0</v>
      </c>
      <c r="B386" s="1">
        <v>4.362</v>
      </c>
    </row>
    <row r="387">
      <c r="A387" s="2">
        <v>37454.0</v>
      </c>
      <c r="B387" s="1">
        <v>4.368</v>
      </c>
    </row>
    <row r="388">
      <c r="A388" s="2">
        <v>37455.0</v>
      </c>
      <c r="B388" s="1">
        <v>4.368</v>
      </c>
    </row>
    <row r="389">
      <c r="A389" s="2">
        <v>37456.0</v>
      </c>
      <c r="B389" s="1">
        <v>4.368</v>
      </c>
    </row>
    <row r="390">
      <c r="A390" s="2">
        <v>37459.0</v>
      </c>
      <c r="B390" s="1">
        <v>4.368</v>
      </c>
    </row>
    <row r="391">
      <c r="A391" s="2">
        <v>37460.0</v>
      </c>
      <c r="B391" s="1">
        <v>4.368</v>
      </c>
    </row>
    <row r="392">
      <c r="A392" s="2">
        <v>37461.0</v>
      </c>
      <c r="B392" s="1">
        <v>4.355</v>
      </c>
    </row>
    <row r="393">
      <c r="A393" s="2">
        <v>37462.0</v>
      </c>
      <c r="B393" s="1">
        <v>4.36</v>
      </c>
    </row>
    <row r="394">
      <c r="A394" s="2">
        <v>37463.0</v>
      </c>
      <c r="B394" s="1">
        <v>4.363</v>
      </c>
    </row>
    <row r="395">
      <c r="A395" s="2">
        <v>37466.0</v>
      </c>
      <c r="B395" s="1">
        <v>4.362</v>
      </c>
    </row>
    <row r="396">
      <c r="A396" s="2">
        <v>37467.0</v>
      </c>
      <c r="B396" s="1">
        <v>4.36</v>
      </c>
    </row>
    <row r="397">
      <c r="A397" s="2">
        <v>37468.0</v>
      </c>
      <c r="B397" s="1">
        <v>4.365</v>
      </c>
    </row>
    <row r="398">
      <c r="A398" s="2">
        <v>37469.0</v>
      </c>
      <c r="B398" s="1">
        <v>4.36</v>
      </c>
    </row>
    <row r="399">
      <c r="A399" s="2">
        <v>37470.0</v>
      </c>
      <c r="B399" s="1">
        <v>4.36</v>
      </c>
    </row>
    <row r="400">
      <c r="A400" s="2">
        <v>37473.0</v>
      </c>
      <c r="B400" s="1">
        <v>4.36</v>
      </c>
    </row>
    <row r="401">
      <c r="A401" s="2">
        <v>37474.0</v>
      </c>
      <c r="B401" s="1">
        <v>4.36</v>
      </c>
    </row>
    <row r="402">
      <c r="A402" s="2">
        <v>37475.0</v>
      </c>
      <c r="B402" s="1">
        <v>4.362</v>
      </c>
    </row>
    <row r="403">
      <c r="A403" s="2">
        <v>37476.0</v>
      </c>
      <c r="B403" s="1">
        <v>4.36</v>
      </c>
    </row>
    <row r="404">
      <c r="A404" s="2">
        <v>37477.0</v>
      </c>
      <c r="B404" s="1">
        <v>4.36</v>
      </c>
    </row>
    <row r="405">
      <c r="A405" s="2">
        <v>37480.0</v>
      </c>
      <c r="B405" s="1">
        <v>4.36</v>
      </c>
    </row>
    <row r="406">
      <c r="A406" s="2">
        <v>37481.0</v>
      </c>
      <c r="B406" s="1">
        <v>4.362</v>
      </c>
    </row>
    <row r="407">
      <c r="A407" s="2">
        <v>37482.0</v>
      </c>
      <c r="B407" s="1">
        <v>4.362</v>
      </c>
    </row>
    <row r="408">
      <c r="A408" s="2">
        <v>37483.0</v>
      </c>
      <c r="B408" s="1">
        <v>4.362</v>
      </c>
    </row>
    <row r="409">
      <c r="A409" s="2">
        <v>37484.0</v>
      </c>
      <c r="B409" s="1">
        <v>4.355</v>
      </c>
    </row>
    <row r="410">
      <c r="A410" s="2">
        <v>37487.0</v>
      </c>
      <c r="B410" s="1">
        <v>4.362</v>
      </c>
    </row>
    <row r="411">
      <c r="A411" s="2">
        <v>37488.0</v>
      </c>
      <c r="B411" s="1">
        <v>4.362</v>
      </c>
    </row>
    <row r="412">
      <c r="A412" s="2">
        <v>37489.0</v>
      </c>
      <c r="B412" s="1">
        <v>4.355</v>
      </c>
    </row>
    <row r="413">
      <c r="A413" s="2">
        <v>37490.0</v>
      </c>
      <c r="B413" s="1">
        <v>4.358</v>
      </c>
    </row>
    <row r="414">
      <c r="A414" s="2">
        <v>37491.0</v>
      </c>
      <c r="B414" s="1">
        <v>4.362</v>
      </c>
    </row>
    <row r="415">
      <c r="A415" s="2">
        <v>37494.0</v>
      </c>
      <c r="B415" s="1">
        <v>4.36</v>
      </c>
    </row>
    <row r="416">
      <c r="A416" s="2">
        <v>37495.0</v>
      </c>
      <c r="B416" s="1">
        <v>4.365</v>
      </c>
    </row>
    <row r="417">
      <c r="A417" s="2">
        <v>37496.0</v>
      </c>
      <c r="B417" s="1">
        <v>4.368</v>
      </c>
    </row>
    <row r="418">
      <c r="A418" s="2">
        <v>37497.0</v>
      </c>
      <c r="B418" s="1">
        <v>4.362</v>
      </c>
    </row>
    <row r="419">
      <c r="A419" s="2">
        <v>37498.0</v>
      </c>
      <c r="B419" s="1">
        <v>4.365</v>
      </c>
    </row>
    <row r="420">
      <c r="A420" s="2">
        <v>37501.0</v>
      </c>
      <c r="B420" s="1">
        <v>4.358</v>
      </c>
    </row>
    <row r="421">
      <c r="A421" s="2">
        <v>37502.0</v>
      </c>
      <c r="B421" s="1">
        <v>4.362</v>
      </c>
    </row>
    <row r="422">
      <c r="A422" s="2">
        <v>37503.0</v>
      </c>
      <c r="B422" s="1">
        <v>4.368</v>
      </c>
    </row>
    <row r="423">
      <c r="A423" s="2">
        <v>37504.0</v>
      </c>
      <c r="B423" s="1">
        <v>4.37</v>
      </c>
    </row>
    <row r="424">
      <c r="A424" s="2">
        <v>37505.0</v>
      </c>
      <c r="B424" s="1">
        <v>4.37</v>
      </c>
    </row>
    <row r="425">
      <c r="A425" s="2">
        <v>37508.0</v>
      </c>
      <c r="B425" s="1">
        <v>4.368</v>
      </c>
    </row>
    <row r="426">
      <c r="A426" s="2">
        <v>37509.0</v>
      </c>
      <c r="B426" s="1">
        <v>4.368</v>
      </c>
    </row>
    <row r="427">
      <c r="A427" s="2">
        <v>37510.0</v>
      </c>
      <c r="B427" s="1">
        <v>4.368</v>
      </c>
    </row>
    <row r="428">
      <c r="A428" s="2">
        <v>37511.0</v>
      </c>
      <c r="B428" s="1">
        <v>4.368</v>
      </c>
    </row>
    <row r="429">
      <c r="A429" s="2">
        <v>37512.0</v>
      </c>
      <c r="B429" s="1">
        <v>4.368</v>
      </c>
    </row>
    <row r="430">
      <c r="A430" s="2">
        <v>37515.0</v>
      </c>
      <c r="B430" s="1">
        <v>4.368</v>
      </c>
    </row>
    <row r="431">
      <c r="A431" s="2">
        <v>37516.0</v>
      </c>
      <c r="B431" s="1">
        <v>4.368</v>
      </c>
    </row>
    <row r="432">
      <c r="A432" s="2">
        <v>37517.0</v>
      </c>
      <c r="B432" s="1">
        <v>4.37</v>
      </c>
    </row>
    <row r="433">
      <c r="A433" s="2">
        <v>37518.0</v>
      </c>
      <c r="B433" s="1">
        <v>4.368</v>
      </c>
    </row>
    <row r="434">
      <c r="A434" s="2">
        <v>37519.0</v>
      </c>
      <c r="B434" s="1">
        <v>4.368</v>
      </c>
    </row>
    <row r="435">
      <c r="A435" s="2">
        <v>37522.0</v>
      </c>
      <c r="B435" s="1">
        <v>4.37</v>
      </c>
    </row>
    <row r="436">
      <c r="A436" s="2">
        <v>37523.0</v>
      </c>
      <c r="B436" s="1">
        <v>4.368</v>
      </c>
    </row>
    <row r="437">
      <c r="A437" s="2">
        <v>37524.0</v>
      </c>
      <c r="B437" s="1">
        <v>4.368</v>
      </c>
    </row>
    <row r="438">
      <c r="A438" s="2">
        <v>37525.0</v>
      </c>
      <c r="B438" s="1">
        <v>4.368</v>
      </c>
    </row>
    <row r="439">
      <c r="A439" s="2">
        <v>37526.0</v>
      </c>
      <c r="B439" s="1">
        <v>4.368</v>
      </c>
    </row>
    <row r="440">
      <c r="A440" s="2">
        <v>37529.0</v>
      </c>
      <c r="B440" s="1">
        <v>4.37</v>
      </c>
    </row>
    <row r="441">
      <c r="A441" s="2">
        <v>37530.0</v>
      </c>
      <c r="B441" s="1">
        <v>4.37</v>
      </c>
    </row>
    <row r="442">
      <c r="A442" s="2">
        <v>37531.0</v>
      </c>
      <c r="B442" s="1">
        <v>4.37</v>
      </c>
    </row>
    <row r="443">
      <c r="A443" s="2">
        <v>37532.0</v>
      </c>
      <c r="B443" s="1">
        <v>4.37</v>
      </c>
    </row>
    <row r="444">
      <c r="A444" s="2">
        <v>37533.0</v>
      </c>
      <c r="B444" s="1">
        <v>4.368</v>
      </c>
    </row>
    <row r="445">
      <c r="A445" s="2">
        <v>37536.0</v>
      </c>
      <c r="B445" s="1">
        <v>4.368</v>
      </c>
    </row>
    <row r="446">
      <c r="A446" s="2">
        <v>37537.0</v>
      </c>
      <c r="B446" s="1">
        <v>4.368</v>
      </c>
    </row>
    <row r="447">
      <c r="A447" s="2">
        <v>37538.0</v>
      </c>
      <c r="B447" s="1">
        <v>4.368</v>
      </c>
    </row>
    <row r="448">
      <c r="A448" s="2">
        <v>37539.0</v>
      </c>
      <c r="B448" s="1">
        <v>4.368</v>
      </c>
    </row>
    <row r="449">
      <c r="A449" s="2">
        <v>37540.0</v>
      </c>
      <c r="B449" s="1">
        <v>4.37</v>
      </c>
    </row>
    <row r="450">
      <c r="A450" s="2">
        <v>37543.0</v>
      </c>
      <c r="B450" s="1">
        <v>4.368</v>
      </c>
    </row>
    <row r="451">
      <c r="A451" s="2">
        <v>37544.0</v>
      </c>
      <c r="B451" s="1">
        <v>4.37</v>
      </c>
    </row>
    <row r="452">
      <c r="A452" s="2">
        <v>37545.0</v>
      </c>
      <c r="B452" s="1">
        <v>4.37</v>
      </c>
    </row>
    <row r="453">
      <c r="A453" s="2">
        <v>37546.0</v>
      </c>
      <c r="B453" s="1">
        <v>4.368</v>
      </c>
    </row>
    <row r="454">
      <c r="A454" s="2">
        <v>37547.0</v>
      </c>
      <c r="B454" s="1">
        <v>4.36</v>
      </c>
    </row>
    <row r="455">
      <c r="A455" s="2">
        <v>37550.0</v>
      </c>
      <c r="B455" s="1">
        <v>4.365</v>
      </c>
    </row>
    <row r="456">
      <c r="A456" s="2">
        <v>37551.0</v>
      </c>
      <c r="B456" s="1">
        <v>4.368</v>
      </c>
    </row>
    <row r="457">
      <c r="A457" s="2">
        <v>37552.0</v>
      </c>
      <c r="B457" s="1">
        <v>4.37</v>
      </c>
    </row>
    <row r="458">
      <c r="A458" s="2">
        <v>37553.0</v>
      </c>
      <c r="B458" s="1">
        <v>4.37</v>
      </c>
    </row>
    <row r="459">
      <c r="A459" s="2">
        <v>37554.0</v>
      </c>
      <c r="B459" s="1">
        <v>4.37</v>
      </c>
    </row>
    <row r="460">
      <c r="A460" s="2">
        <v>37557.0</v>
      </c>
      <c r="B460" s="1">
        <v>4.368</v>
      </c>
    </row>
    <row r="461">
      <c r="A461" s="2">
        <v>37558.0</v>
      </c>
      <c r="B461" s="1">
        <v>4.37</v>
      </c>
    </row>
    <row r="462">
      <c r="A462" s="2">
        <v>37559.0</v>
      </c>
      <c r="B462" s="1">
        <v>4.37</v>
      </c>
    </row>
    <row r="463">
      <c r="A463" s="2">
        <v>37560.0</v>
      </c>
      <c r="B463" s="1">
        <v>4.37</v>
      </c>
    </row>
    <row r="464">
      <c r="A464" s="2">
        <v>37561.0</v>
      </c>
      <c r="B464" s="1">
        <v>4.37</v>
      </c>
    </row>
    <row r="465">
      <c r="A465" s="2">
        <v>37564.0</v>
      </c>
      <c r="B465" s="1">
        <v>4.37</v>
      </c>
    </row>
    <row r="466">
      <c r="A466" s="2">
        <v>37565.0</v>
      </c>
      <c r="B466" s="1">
        <v>4.368</v>
      </c>
    </row>
    <row r="467">
      <c r="A467" s="2">
        <v>37566.0</v>
      </c>
      <c r="B467" s="1">
        <v>4.368</v>
      </c>
    </row>
    <row r="468">
      <c r="A468" s="2">
        <v>37567.0</v>
      </c>
      <c r="B468" s="1">
        <v>4.36</v>
      </c>
    </row>
    <row r="469">
      <c r="A469" s="2">
        <v>37568.0</v>
      </c>
      <c r="B469" s="1">
        <v>4.355</v>
      </c>
    </row>
    <row r="470">
      <c r="A470" s="2">
        <v>37571.0</v>
      </c>
      <c r="B470" s="1">
        <v>4.35</v>
      </c>
    </row>
    <row r="471">
      <c r="A471" s="2">
        <v>37572.0</v>
      </c>
      <c r="B471" s="1">
        <v>4.345</v>
      </c>
    </row>
    <row r="472">
      <c r="A472" s="2">
        <v>37573.0</v>
      </c>
      <c r="B472" s="1">
        <v>4.34</v>
      </c>
    </row>
    <row r="473">
      <c r="A473" s="2">
        <v>37574.0</v>
      </c>
      <c r="B473" s="1">
        <v>4.32</v>
      </c>
    </row>
    <row r="474">
      <c r="A474" s="2">
        <v>37575.0</v>
      </c>
      <c r="B474" s="1">
        <v>4.15</v>
      </c>
    </row>
    <row r="475">
      <c r="A475" s="2">
        <v>37578.0</v>
      </c>
      <c r="B475" s="1">
        <v>4.105</v>
      </c>
    </row>
    <row r="476">
      <c r="A476" s="2">
        <v>37579.0</v>
      </c>
      <c r="B476" s="1">
        <v>4.105</v>
      </c>
    </row>
    <row r="477">
      <c r="A477" s="2">
        <v>37580.0</v>
      </c>
      <c r="B477" s="1">
        <v>4.105</v>
      </c>
    </row>
    <row r="478">
      <c r="A478" s="2">
        <v>37581.0</v>
      </c>
      <c r="B478" s="1">
        <v>4.102</v>
      </c>
    </row>
    <row r="479">
      <c r="A479" s="2">
        <v>37582.0</v>
      </c>
      <c r="B479" s="1">
        <v>4.11</v>
      </c>
    </row>
    <row r="480">
      <c r="A480" s="2">
        <v>37585.0</v>
      </c>
      <c r="B480" s="1">
        <v>4.105</v>
      </c>
    </row>
    <row r="481">
      <c r="A481" s="2">
        <v>37586.0</v>
      </c>
      <c r="B481" s="1">
        <v>4.105</v>
      </c>
    </row>
    <row r="482">
      <c r="A482" s="2">
        <v>37587.0</v>
      </c>
      <c r="B482" s="1">
        <v>4.112</v>
      </c>
    </row>
    <row r="483">
      <c r="A483" s="2">
        <v>37588.0</v>
      </c>
      <c r="B483" s="1">
        <v>4.12</v>
      </c>
    </row>
    <row r="484">
      <c r="A484" s="2">
        <v>37589.0</v>
      </c>
      <c r="B484" s="1">
        <v>4.12</v>
      </c>
    </row>
    <row r="485">
      <c r="A485" s="2">
        <v>37592.0</v>
      </c>
      <c r="B485" s="1">
        <v>4.112</v>
      </c>
    </row>
    <row r="486">
      <c r="A486" s="2">
        <v>37593.0</v>
      </c>
      <c r="B486" s="1">
        <v>4.12</v>
      </c>
    </row>
    <row r="487">
      <c r="A487" s="2">
        <v>37594.0</v>
      </c>
      <c r="B487" s="1">
        <v>4.12</v>
      </c>
    </row>
    <row r="488">
      <c r="A488" s="2">
        <v>37595.0</v>
      </c>
      <c r="B488" s="1">
        <v>3.95</v>
      </c>
    </row>
    <row r="489">
      <c r="A489" s="2">
        <v>37596.0</v>
      </c>
      <c r="B489" s="1">
        <v>3.918</v>
      </c>
    </row>
    <row r="490">
      <c r="A490" s="2">
        <v>37599.0</v>
      </c>
      <c r="B490" s="1">
        <v>3.9</v>
      </c>
    </row>
    <row r="491">
      <c r="A491" s="2">
        <v>37600.0</v>
      </c>
      <c r="B491" s="1">
        <v>3.9</v>
      </c>
    </row>
    <row r="492">
      <c r="A492" s="2">
        <v>37601.0</v>
      </c>
      <c r="B492" s="1">
        <v>3.872</v>
      </c>
    </row>
    <row r="493">
      <c r="A493" s="2">
        <v>37602.0</v>
      </c>
      <c r="B493" s="1">
        <v>3.872</v>
      </c>
    </row>
    <row r="494">
      <c r="A494" s="2">
        <v>37603.0</v>
      </c>
      <c r="B494" s="1">
        <v>3.87</v>
      </c>
    </row>
    <row r="495">
      <c r="A495" s="2">
        <v>37606.0</v>
      </c>
      <c r="B495" s="1">
        <v>3.878</v>
      </c>
    </row>
    <row r="496">
      <c r="A496" s="2">
        <v>37607.0</v>
      </c>
      <c r="B496" s="1">
        <v>3.87</v>
      </c>
    </row>
    <row r="497">
      <c r="A497" s="2">
        <v>37608.0</v>
      </c>
      <c r="B497" s="1">
        <v>3.875</v>
      </c>
    </row>
    <row r="498">
      <c r="A498" s="2">
        <v>37609.0</v>
      </c>
      <c r="B498" s="1">
        <v>3.872</v>
      </c>
    </row>
    <row r="499">
      <c r="A499" s="2">
        <v>37610.0</v>
      </c>
      <c r="B499" s="1">
        <v>3.935</v>
      </c>
    </row>
    <row r="500">
      <c r="A500" s="2">
        <v>37613.0</v>
      </c>
      <c r="B500" s="1">
        <v>3.948</v>
      </c>
    </row>
    <row r="501">
      <c r="A501" s="2">
        <v>37617.0</v>
      </c>
      <c r="B501" s="1">
        <v>3.928</v>
      </c>
    </row>
    <row r="502">
      <c r="A502" s="2">
        <v>37620.0</v>
      </c>
      <c r="B502" s="1">
        <v>3.902</v>
      </c>
    </row>
    <row r="503">
      <c r="A503" s="2">
        <v>37623.0</v>
      </c>
      <c r="B503" s="1">
        <v>3.902</v>
      </c>
    </row>
    <row r="504">
      <c r="A504" s="2">
        <v>37624.0</v>
      </c>
      <c r="B504" s="1">
        <v>3.9</v>
      </c>
    </row>
    <row r="505">
      <c r="A505" s="2">
        <v>37628.0</v>
      </c>
      <c r="B505" s="1">
        <v>3.9</v>
      </c>
    </row>
    <row r="506">
      <c r="A506" s="2">
        <v>37629.0</v>
      </c>
      <c r="B506" s="1">
        <v>3.9</v>
      </c>
    </row>
    <row r="507">
      <c r="A507" s="2">
        <v>37630.0</v>
      </c>
      <c r="B507" s="1">
        <v>3.9</v>
      </c>
    </row>
    <row r="508">
      <c r="A508" s="2">
        <v>37631.0</v>
      </c>
      <c r="B508" s="1">
        <v>3.862</v>
      </c>
    </row>
    <row r="509">
      <c r="A509" s="2">
        <v>37634.0</v>
      </c>
      <c r="B509" s="1">
        <v>3.9</v>
      </c>
    </row>
    <row r="510">
      <c r="A510" s="2">
        <v>37635.0</v>
      </c>
      <c r="B510" s="1">
        <v>3.9</v>
      </c>
    </row>
    <row r="511">
      <c r="A511" s="2">
        <v>37636.0</v>
      </c>
      <c r="B511" s="1">
        <v>3.9</v>
      </c>
    </row>
    <row r="512">
      <c r="A512" s="2">
        <v>37637.0</v>
      </c>
      <c r="B512" s="1">
        <v>3.9</v>
      </c>
    </row>
    <row r="513">
      <c r="A513" s="2">
        <v>37638.0</v>
      </c>
      <c r="B513" s="1">
        <v>3.9</v>
      </c>
    </row>
    <row r="514">
      <c r="A514" s="2">
        <v>37641.0</v>
      </c>
      <c r="B514" s="1">
        <v>3.9</v>
      </c>
    </row>
    <row r="515">
      <c r="A515" s="2">
        <v>37642.0</v>
      </c>
      <c r="B515" s="1">
        <v>3.9</v>
      </c>
    </row>
    <row r="516">
      <c r="A516" s="2">
        <v>37643.0</v>
      </c>
      <c r="B516" s="1">
        <v>3.9</v>
      </c>
    </row>
    <row r="517">
      <c r="A517" s="2">
        <v>37644.0</v>
      </c>
      <c r="B517" s="1">
        <v>3.9</v>
      </c>
    </row>
    <row r="518">
      <c r="A518" s="2">
        <v>37645.0</v>
      </c>
      <c r="B518" s="1">
        <v>3.9</v>
      </c>
    </row>
    <row r="519">
      <c r="A519" s="2">
        <v>37648.0</v>
      </c>
      <c r="B519" s="1">
        <v>3.9</v>
      </c>
    </row>
    <row r="520">
      <c r="A520" s="2">
        <v>37649.0</v>
      </c>
      <c r="B520" s="1">
        <v>3.9</v>
      </c>
    </row>
    <row r="521">
      <c r="A521" s="2">
        <v>37650.0</v>
      </c>
      <c r="B521" s="1">
        <v>3.9</v>
      </c>
    </row>
    <row r="522">
      <c r="A522" s="2">
        <v>37651.0</v>
      </c>
      <c r="B522" s="1">
        <v>3.9</v>
      </c>
    </row>
    <row r="523">
      <c r="A523" s="2">
        <v>37652.0</v>
      </c>
      <c r="B523" s="1">
        <v>3.9</v>
      </c>
    </row>
    <row r="524">
      <c r="A524" s="2">
        <v>37655.0</v>
      </c>
      <c r="B524" s="1">
        <v>3.9</v>
      </c>
    </row>
    <row r="525">
      <c r="A525" s="2">
        <v>37656.0</v>
      </c>
      <c r="B525" s="1">
        <v>3.9</v>
      </c>
    </row>
    <row r="526">
      <c r="A526" s="2">
        <v>37657.0</v>
      </c>
      <c r="B526" s="1">
        <v>3.9</v>
      </c>
    </row>
    <row r="527">
      <c r="A527" s="2">
        <v>37658.0</v>
      </c>
      <c r="B527" s="1">
        <v>3.9</v>
      </c>
    </row>
    <row r="528">
      <c r="A528" s="2">
        <v>37659.0</v>
      </c>
      <c r="B528" s="1">
        <v>3.9</v>
      </c>
    </row>
    <row r="529">
      <c r="A529" s="2">
        <v>37662.0</v>
      </c>
      <c r="B529" s="1">
        <v>3.9</v>
      </c>
    </row>
    <row r="530">
      <c r="A530" s="2">
        <v>37663.0</v>
      </c>
      <c r="B530" s="1">
        <v>3.9</v>
      </c>
    </row>
    <row r="531">
      <c r="A531" s="2">
        <v>37664.0</v>
      </c>
      <c r="B531" s="1">
        <v>3.9</v>
      </c>
    </row>
    <row r="532">
      <c r="A532" s="2">
        <v>37665.0</v>
      </c>
      <c r="B532" s="1">
        <v>3.9</v>
      </c>
    </row>
    <row r="533">
      <c r="A533" s="2">
        <v>37666.0</v>
      </c>
      <c r="B533" s="1">
        <v>3.9</v>
      </c>
    </row>
    <row r="534">
      <c r="A534" s="2">
        <v>37669.0</v>
      </c>
      <c r="B534" s="1">
        <v>3.9</v>
      </c>
    </row>
    <row r="535">
      <c r="A535" s="2">
        <v>37670.0</v>
      </c>
      <c r="B535" s="1">
        <v>3.9</v>
      </c>
    </row>
    <row r="536">
      <c r="A536" s="2">
        <v>37671.0</v>
      </c>
      <c r="B536" s="1">
        <v>3.9</v>
      </c>
    </row>
    <row r="537">
      <c r="A537" s="2">
        <v>37672.0</v>
      </c>
      <c r="B537" s="1">
        <v>3.9</v>
      </c>
    </row>
    <row r="538">
      <c r="A538" s="2">
        <v>37673.0</v>
      </c>
      <c r="B538" s="1">
        <v>3.895</v>
      </c>
    </row>
    <row r="539">
      <c r="A539" s="2">
        <v>37676.0</v>
      </c>
      <c r="B539" s="1">
        <v>3.9</v>
      </c>
    </row>
    <row r="540">
      <c r="A540" s="2">
        <v>37677.0</v>
      </c>
      <c r="B540" s="1">
        <v>3.9</v>
      </c>
    </row>
    <row r="541">
      <c r="A541" s="2">
        <v>37678.0</v>
      </c>
      <c r="B541" s="1">
        <v>3.9</v>
      </c>
    </row>
    <row r="542">
      <c r="A542" s="2">
        <v>37679.0</v>
      </c>
      <c r="B542" s="1">
        <v>3.898</v>
      </c>
    </row>
    <row r="543">
      <c r="A543" s="2">
        <v>37680.0</v>
      </c>
      <c r="B543" s="1">
        <v>3.9</v>
      </c>
    </row>
    <row r="544">
      <c r="A544" s="2">
        <v>37683.0</v>
      </c>
      <c r="B544" s="1">
        <v>3.9</v>
      </c>
    </row>
    <row r="545">
      <c r="A545" s="2">
        <v>37684.0</v>
      </c>
      <c r="B545" s="1">
        <v>3.9</v>
      </c>
    </row>
    <row r="546">
      <c r="A546" s="2">
        <v>37685.0</v>
      </c>
      <c r="B546" s="1">
        <v>3.9</v>
      </c>
    </row>
    <row r="547">
      <c r="A547" s="2">
        <v>37686.0</v>
      </c>
      <c r="B547" s="1">
        <v>3.9</v>
      </c>
    </row>
    <row r="548">
      <c r="A548" s="2">
        <v>37687.0</v>
      </c>
      <c r="B548" s="1">
        <v>3.9</v>
      </c>
    </row>
    <row r="549">
      <c r="A549" s="2">
        <v>37690.0</v>
      </c>
      <c r="B549" s="1">
        <v>3.888</v>
      </c>
    </row>
    <row r="550">
      <c r="A550" s="2">
        <v>37691.0</v>
      </c>
      <c r="B550" s="1">
        <v>3.852</v>
      </c>
    </row>
    <row r="551">
      <c r="A551" s="2">
        <v>37692.0</v>
      </c>
      <c r="B551" s="1">
        <v>3.822</v>
      </c>
    </row>
    <row r="552">
      <c r="A552" s="2">
        <v>37693.0</v>
      </c>
      <c r="B552" s="1">
        <v>3.752</v>
      </c>
    </row>
    <row r="553">
      <c r="A553" s="2">
        <v>37694.0</v>
      </c>
      <c r="B553" s="1">
        <v>3.748</v>
      </c>
    </row>
    <row r="554">
      <c r="A554" s="2">
        <v>37697.0</v>
      </c>
      <c r="B554" s="1">
        <v>3.665</v>
      </c>
    </row>
    <row r="555">
      <c r="A555" s="2">
        <v>37698.0</v>
      </c>
      <c r="B555" s="1">
        <v>3.65</v>
      </c>
    </row>
    <row r="556">
      <c r="A556" s="2">
        <v>37699.0</v>
      </c>
      <c r="B556" s="1">
        <v>3.65</v>
      </c>
    </row>
    <row r="557">
      <c r="A557" s="2">
        <v>37700.0</v>
      </c>
      <c r="B557" s="1">
        <v>3.65</v>
      </c>
    </row>
    <row r="558">
      <c r="A558" s="2">
        <v>37701.0</v>
      </c>
      <c r="B558" s="1">
        <v>3.65</v>
      </c>
    </row>
    <row r="559">
      <c r="A559" s="2">
        <v>37704.0</v>
      </c>
      <c r="B559" s="1">
        <v>3.65</v>
      </c>
    </row>
    <row r="560">
      <c r="A560" s="2">
        <v>37705.0</v>
      </c>
      <c r="B560" s="1">
        <v>3.65</v>
      </c>
    </row>
    <row r="561">
      <c r="A561" s="2">
        <v>37706.0</v>
      </c>
      <c r="B561" s="1">
        <v>3.65</v>
      </c>
    </row>
    <row r="562">
      <c r="A562" s="2">
        <v>37707.0</v>
      </c>
      <c r="B562" s="1">
        <v>3.65</v>
      </c>
    </row>
    <row r="563">
      <c r="A563" s="2">
        <v>37708.0</v>
      </c>
      <c r="B563" s="1">
        <v>3.65</v>
      </c>
    </row>
    <row r="564">
      <c r="A564" s="2">
        <v>37711.0</v>
      </c>
      <c r="B564" s="1">
        <v>3.65</v>
      </c>
    </row>
    <row r="565">
      <c r="A565" s="2">
        <v>37712.0</v>
      </c>
      <c r="B565" s="1">
        <v>3.65</v>
      </c>
    </row>
    <row r="566">
      <c r="A566" s="2">
        <v>37713.0</v>
      </c>
      <c r="B566" s="1">
        <v>3.65</v>
      </c>
    </row>
    <row r="567">
      <c r="A567" s="2">
        <v>37714.0</v>
      </c>
      <c r="B567" s="1">
        <v>3.65</v>
      </c>
    </row>
    <row r="568">
      <c r="A568" s="2">
        <v>37715.0</v>
      </c>
      <c r="B568" s="1">
        <v>3.65</v>
      </c>
    </row>
    <row r="569">
      <c r="A569" s="2">
        <v>37718.0</v>
      </c>
      <c r="B569" s="1">
        <v>3.65</v>
      </c>
    </row>
    <row r="570">
      <c r="A570" s="2">
        <v>37719.0</v>
      </c>
      <c r="B570" s="1">
        <v>3.65</v>
      </c>
    </row>
    <row r="571">
      <c r="A571" s="2">
        <v>37720.0</v>
      </c>
      <c r="B571" s="1">
        <v>3.65</v>
      </c>
    </row>
    <row r="572">
      <c r="A572" s="2">
        <v>37721.0</v>
      </c>
      <c r="B572" s="1">
        <v>3.65</v>
      </c>
    </row>
    <row r="573">
      <c r="A573" s="2">
        <v>37722.0</v>
      </c>
      <c r="B573" s="1">
        <v>3.65</v>
      </c>
    </row>
    <row r="574">
      <c r="A574" s="2">
        <v>37725.0</v>
      </c>
      <c r="B574" s="1">
        <v>3.65</v>
      </c>
    </row>
    <row r="575">
      <c r="A575" s="2">
        <v>37726.0</v>
      </c>
      <c r="B575" s="1">
        <v>3.65</v>
      </c>
    </row>
    <row r="576">
      <c r="A576" s="2">
        <v>37727.0</v>
      </c>
      <c r="B576" s="1">
        <v>3.65</v>
      </c>
    </row>
    <row r="577">
      <c r="A577" s="2">
        <v>37728.0</v>
      </c>
      <c r="B577" s="1">
        <v>3.65</v>
      </c>
    </row>
    <row r="578">
      <c r="A578" s="2">
        <v>37733.0</v>
      </c>
      <c r="B578" s="1">
        <v>3.65</v>
      </c>
    </row>
    <row r="579">
      <c r="A579" s="2">
        <v>37734.0</v>
      </c>
      <c r="B579" s="1">
        <v>3.65</v>
      </c>
    </row>
    <row r="580">
      <c r="A580" s="2">
        <v>37735.0</v>
      </c>
      <c r="B580" s="1">
        <v>3.65</v>
      </c>
    </row>
    <row r="581">
      <c r="A581" s="2">
        <v>37736.0</v>
      </c>
      <c r="B581" s="1">
        <v>3.65</v>
      </c>
    </row>
    <row r="582">
      <c r="A582" s="2">
        <v>37739.0</v>
      </c>
      <c r="B582" s="1">
        <v>3.65</v>
      </c>
    </row>
    <row r="583">
      <c r="A583" s="2">
        <v>37740.0</v>
      </c>
      <c r="B583" s="1">
        <v>3.65</v>
      </c>
    </row>
    <row r="584">
      <c r="A584" s="2">
        <v>37741.0</v>
      </c>
      <c r="B584" s="1">
        <v>3.65</v>
      </c>
    </row>
    <row r="585">
      <c r="A585" s="2">
        <v>37743.0</v>
      </c>
      <c r="B585" s="1">
        <v>3.65</v>
      </c>
    </row>
    <row r="586">
      <c r="A586" s="2">
        <v>37746.0</v>
      </c>
      <c r="B586" s="1">
        <v>3.65</v>
      </c>
    </row>
    <row r="587">
      <c r="A587" s="2">
        <v>37747.0</v>
      </c>
      <c r="B587" s="1">
        <v>3.65</v>
      </c>
    </row>
    <row r="588">
      <c r="A588" s="2">
        <v>37748.0</v>
      </c>
      <c r="B588" s="1">
        <v>3.65</v>
      </c>
    </row>
    <row r="589">
      <c r="A589" s="2">
        <v>37749.0</v>
      </c>
      <c r="B589" s="1">
        <v>3.65</v>
      </c>
    </row>
    <row r="590">
      <c r="A590" s="2">
        <v>37750.0</v>
      </c>
      <c r="B590" s="1">
        <v>3.65</v>
      </c>
    </row>
    <row r="591">
      <c r="A591" s="2">
        <v>37753.0</v>
      </c>
      <c r="B591" s="1">
        <v>3.65</v>
      </c>
    </row>
    <row r="592">
      <c r="A592" s="2">
        <v>37754.0</v>
      </c>
      <c r="B592" s="1">
        <v>3.65</v>
      </c>
    </row>
    <row r="593">
      <c r="A593" s="2">
        <v>37755.0</v>
      </c>
      <c r="B593" s="1">
        <v>3.65</v>
      </c>
    </row>
    <row r="594">
      <c r="A594" s="2">
        <v>37756.0</v>
      </c>
      <c r="B594" s="1">
        <v>3.65</v>
      </c>
    </row>
    <row r="595">
      <c r="A595" s="2">
        <v>37757.0</v>
      </c>
      <c r="B595" s="1">
        <v>3.65</v>
      </c>
    </row>
    <row r="596">
      <c r="A596" s="2">
        <v>37760.0</v>
      </c>
      <c r="B596" s="1">
        <v>3.65</v>
      </c>
    </row>
    <row r="597">
      <c r="A597" s="2">
        <v>37761.0</v>
      </c>
      <c r="B597" s="1">
        <v>3.65</v>
      </c>
    </row>
    <row r="598">
      <c r="A598" s="2">
        <v>37762.0</v>
      </c>
      <c r="B598" s="1">
        <v>3.65</v>
      </c>
    </row>
    <row r="599">
      <c r="A599" s="2">
        <v>37763.0</v>
      </c>
      <c r="B599" s="1">
        <v>3.65</v>
      </c>
    </row>
    <row r="600">
      <c r="A600" s="2">
        <v>37764.0</v>
      </c>
      <c r="B600" s="1">
        <v>3.65</v>
      </c>
    </row>
    <row r="601">
      <c r="A601" s="2">
        <v>37767.0</v>
      </c>
      <c r="B601" s="1">
        <v>3.65</v>
      </c>
    </row>
    <row r="602">
      <c r="A602" s="2">
        <v>37768.0</v>
      </c>
      <c r="B602" s="1">
        <v>3.642</v>
      </c>
    </row>
    <row r="603">
      <c r="A603" s="2">
        <v>37769.0</v>
      </c>
      <c r="B603" s="1">
        <v>3.65</v>
      </c>
    </row>
    <row r="604">
      <c r="A604" s="2">
        <v>37771.0</v>
      </c>
      <c r="B604" s="1">
        <v>3.65</v>
      </c>
    </row>
    <row r="605">
      <c r="A605" s="2">
        <v>37774.0</v>
      </c>
      <c r="B605" s="1">
        <v>3.65</v>
      </c>
    </row>
    <row r="606">
      <c r="A606" s="2">
        <v>37775.0</v>
      </c>
      <c r="B606" s="1">
        <v>3.6</v>
      </c>
    </row>
    <row r="607">
      <c r="A607" s="2">
        <v>37776.0</v>
      </c>
      <c r="B607" s="1">
        <v>3.51</v>
      </c>
    </row>
    <row r="608">
      <c r="A608" s="2">
        <v>37777.0</v>
      </c>
      <c r="B608" s="1">
        <v>3.208</v>
      </c>
    </row>
    <row r="609">
      <c r="A609" s="2">
        <v>37778.0</v>
      </c>
      <c r="B609" s="1">
        <v>3.158</v>
      </c>
    </row>
    <row r="610">
      <c r="A610" s="2">
        <v>37782.0</v>
      </c>
      <c r="B610" s="1">
        <v>3.152</v>
      </c>
    </row>
    <row r="611">
      <c r="A611" s="2">
        <v>37783.0</v>
      </c>
      <c r="B611" s="1">
        <v>3.15</v>
      </c>
    </row>
    <row r="612">
      <c r="A612" s="2">
        <v>37784.0</v>
      </c>
      <c r="B612" s="1">
        <v>3.15</v>
      </c>
    </row>
    <row r="613">
      <c r="A613" s="2">
        <v>37785.0</v>
      </c>
      <c r="B613" s="1">
        <v>3.15</v>
      </c>
    </row>
    <row r="614">
      <c r="A614" s="2">
        <v>37788.0</v>
      </c>
      <c r="B614" s="1">
        <v>3.15</v>
      </c>
    </row>
    <row r="615">
      <c r="A615" s="2">
        <v>37789.0</v>
      </c>
      <c r="B615" s="1">
        <v>3.152</v>
      </c>
    </row>
    <row r="616">
      <c r="A616" s="2">
        <v>37790.0</v>
      </c>
      <c r="B616" s="1">
        <v>3.152</v>
      </c>
    </row>
    <row r="617">
      <c r="A617" s="2">
        <v>37791.0</v>
      </c>
      <c r="B617" s="1">
        <v>3.15</v>
      </c>
    </row>
    <row r="618">
      <c r="A618" s="2">
        <v>37795.0</v>
      </c>
      <c r="B618" s="1">
        <v>3.15</v>
      </c>
    </row>
    <row r="619">
      <c r="A619" s="2">
        <v>37796.0</v>
      </c>
      <c r="B619" s="1">
        <v>3.15</v>
      </c>
    </row>
    <row r="620">
      <c r="A620" s="2">
        <v>37797.0</v>
      </c>
      <c r="B620" s="1">
        <v>3.15</v>
      </c>
    </row>
    <row r="621">
      <c r="A621" s="2">
        <v>37798.0</v>
      </c>
      <c r="B621" s="1">
        <v>3.15</v>
      </c>
    </row>
    <row r="622">
      <c r="A622" s="2">
        <v>37799.0</v>
      </c>
      <c r="B622" s="1">
        <v>3.15</v>
      </c>
    </row>
    <row r="623">
      <c r="A623" s="2">
        <v>37802.0</v>
      </c>
      <c r="B623" s="1">
        <v>3.15</v>
      </c>
    </row>
    <row r="624">
      <c r="A624" s="2">
        <v>37803.0</v>
      </c>
      <c r="B624" s="1">
        <v>3.15</v>
      </c>
    </row>
    <row r="625">
      <c r="A625" s="2">
        <v>37804.0</v>
      </c>
      <c r="B625" s="1">
        <v>3.15</v>
      </c>
    </row>
    <row r="626">
      <c r="A626" s="2">
        <v>37805.0</v>
      </c>
      <c r="B626" s="1">
        <v>3.15</v>
      </c>
    </row>
    <row r="627">
      <c r="A627" s="2">
        <v>37806.0</v>
      </c>
      <c r="B627" s="1">
        <v>2.925</v>
      </c>
    </row>
    <row r="628">
      <c r="A628" s="2">
        <v>37809.0</v>
      </c>
      <c r="B628" s="1">
        <v>2.9</v>
      </c>
    </row>
    <row r="629">
      <c r="A629" s="2">
        <v>37810.0</v>
      </c>
      <c r="B629" s="1">
        <v>2.9</v>
      </c>
    </row>
    <row r="630">
      <c r="A630" s="2">
        <v>37811.0</v>
      </c>
      <c r="B630" s="1">
        <v>2.9</v>
      </c>
    </row>
    <row r="631">
      <c r="A631" s="2">
        <v>37812.0</v>
      </c>
      <c r="B631" s="1">
        <v>2.905</v>
      </c>
    </row>
    <row r="632">
      <c r="A632" s="2">
        <v>37813.0</v>
      </c>
      <c r="B632" s="1">
        <v>2.925</v>
      </c>
    </row>
    <row r="633">
      <c r="A633" s="2">
        <v>37816.0</v>
      </c>
      <c r="B633" s="1">
        <v>2.915</v>
      </c>
    </row>
    <row r="634">
      <c r="A634" s="2">
        <v>37817.0</v>
      </c>
      <c r="B634" s="1">
        <v>2.918</v>
      </c>
    </row>
    <row r="635">
      <c r="A635" s="2">
        <v>37818.0</v>
      </c>
      <c r="B635" s="1">
        <v>2.912</v>
      </c>
    </row>
    <row r="636">
      <c r="A636" s="2">
        <v>37819.0</v>
      </c>
      <c r="B636" s="1">
        <v>2.905</v>
      </c>
    </row>
    <row r="637">
      <c r="A637" s="2">
        <v>37820.0</v>
      </c>
      <c r="B637" s="1">
        <v>2.91</v>
      </c>
    </row>
    <row r="638">
      <c r="A638" s="2">
        <v>37823.0</v>
      </c>
      <c r="B638" s="1">
        <v>2.9</v>
      </c>
    </row>
    <row r="639">
      <c r="A639" s="2">
        <v>37824.0</v>
      </c>
      <c r="B639" s="1">
        <v>2.91</v>
      </c>
    </row>
    <row r="640">
      <c r="A640" s="2">
        <v>37825.0</v>
      </c>
      <c r="B640" s="1">
        <v>2.91</v>
      </c>
    </row>
    <row r="641">
      <c r="A641" s="2">
        <v>37826.0</v>
      </c>
      <c r="B641" s="1">
        <v>2.915</v>
      </c>
    </row>
    <row r="642">
      <c r="A642" s="2">
        <v>37827.0</v>
      </c>
      <c r="B642" s="1">
        <v>2.905</v>
      </c>
    </row>
    <row r="643">
      <c r="A643" s="2">
        <v>37830.0</v>
      </c>
      <c r="B643" s="1">
        <v>2.928</v>
      </c>
    </row>
    <row r="644">
      <c r="A644" s="2">
        <v>37831.0</v>
      </c>
      <c r="B644" s="1">
        <v>2.928</v>
      </c>
    </row>
    <row r="645">
      <c r="A645" s="2">
        <v>37832.0</v>
      </c>
      <c r="B645" s="1">
        <v>2.928</v>
      </c>
    </row>
    <row r="646">
      <c r="A646" s="2">
        <v>37833.0</v>
      </c>
      <c r="B646" s="1">
        <v>2.92</v>
      </c>
    </row>
    <row r="647">
      <c r="A647" s="2">
        <v>37834.0</v>
      </c>
      <c r="B647" s="1">
        <v>2.92</v>
      </c>
    </row>
    <row r="648">
      <c r="A648" s="2">
        <v>37837.0</v>
      </c>
      <c r="B648" s="1">
        <v>2.915</v>
      </c>
    </row>
    <row r="649">
      <c r="A649" s="2">
        <v>37838.0</v>
      </c>
      <c r="B649" s="1">
        <v>2.912</v>
      </c>
    </row>
    <row r="650">
      <c r="A650" s="2">
        <v>37839.0</v>
      </c>
      <c r="B650" s="1">
        <v>2.912</v>
      </c>
    </row>
    <row r="651">
      <c r="A651" s="2">
        <v>37840.0</v>
      </c>
      <c r="B651" s="1">
        <v>2.91</v>
      </c>
    </row>
    <row r="652">
      <c r="A652" s="2">
        <v>37841.0</v>
      </c>
      <c r="B652" s="1">
        <v>2.9</v>
      </c>
    </row>
    <row r="653">
      <c r="A653" s="2">
        <v>37844.0</v>
      </c>
      <c r="B653" s="1">
        <v>2.9</v>
      </c>
    </row>
    <row r="654">
      <c r="A654" s="2">
        <v>37845.0</v>
      </c>
      <c r="B654" s="1">
        <v>2.892</v>
      </c>
    </row>
    <row r="655">
      <c r="A655" s="2">
        <v>37846.0</v>
      </c>
      <c r="B655" s="1">
        <v>2.895</v>
      </c>
    </row>
    <row r="656">
      <c r="A656" s="2">
        <v>37847.0</v>
      </c>
      <c r="B656" s="1">
        <v>2.9</v>
      </c>
    </row>
    <row r="657">
      <c r="A657" s="2">
        <v>37848.0</v>
      </c>
      <c r="B657" s="1">
        <v>2.9</v>
      </c>
    </row>
    <row r="658">
      <c r="A658" s="2">
        <v>37851.0</v>
      </c>
      <c r="B658" s="1">
        <v>2.9</v>
      </c>
    </row>
    <row r="659">
      <c r="A659" s="2">
        <v>37852.0</v>
      </c>
      <c r="B659" s="1">
        <v>2.9</v>
      </c>
    </row>
    <row r="660">
      <c r="A660" s="2">
        <v>37853.0</v>
      </c>
      <c r="B660" s="1">
        <v>2.9</v>
      </c>
    </row>
    <row r="661">
      <c r="A661" s="2">
        <v>37854.0</v>
      </c>
      <c r="B661" s="1">
        <v>2.9</v>
      </c>
    </row>
    <row r="662">
      <c r="A662" s="2">
        <v>37855.0</v>
      </c>
      <c r="B662" s="1">
        <v>2.9</v>
      </c>
    </row>
    <row r="663">
      <c r="A663" s="2">
        <v>37858.0</v>
      </c>
      <c r="B663" s="1">
        <v>2.9</v>
      </c>
    </row>
    <row r="664">
      <c r="A664" s="2">
        <v>37859.0</v>
      </c>
      <c r="B664" s="1">
        <v>2.9</v>
      </c>
    </row>
    <row r="665">
      <c r="A665" s="2">
        <v>37860.0</v>
      </c>
      <c r="B665" s="1">
        <v>2.9</v>
      </c>
    </row>
    <row r="666">
      <c r="A666" s="2">
        <v>37861.0</v>
      </c>
      <c r="B666" s="1">
        <v>2.9</v>
      </c>
    </row>
    <row r="667">
      <c r="A667" s="2">
        <v>37862.0</v>
      </c>
      <c r="B667" s="1">
        <v>2.9</v>
      </c>
    </row>
    <row r="668">
      <c r="A668" s="2">
        <v>37865.0</v>
      </c>
      <c r="B668" s="1">
        <v>2.9</v>
      </c>
    </row>
    <row r="669">
      <c r="A669" s="2">
        <v>37866.0</v>
      </c>
      <c r="B669" s="1">
        <v>2.9</v>
      </c>
    </row>
    <row r="670">
      <c r="A670" s="2">
        <v>37867.0</v>
      </c>
      <c r="B670" s="1">
        <v>2.9</v>
      </c>
    </row>
    <row r="671">
      <c r="A671" s="2">
        <v>37868.0</v>
      </c>
      <c r="B671" s="1">
        <v>2.9</v>
      </c>
    </row>
    <row r="672">
      <c r="A672" s="2">
        <v>37869.0</v>
      </c>
      <c r="B672" s="1">
        <v>2.9</v>
      </c>
    </row>
    <row r="673">
      <c r="A673" s="2">
        <v>37872.0</v>
      </c>
      <c r="B673" s="1">
        <v>2.9</v>
      </c>
    </row>
    <row r="674">
      <c r="A674" s="2">
        <v>37873.0</v>
      </c>
      <c r="B674" s="1">
        <v>2.912</v>
      </c>
    </row>
    <row r="675">
      <c r="A675" s="2">
        <v>37874.0</v>
      </c>
      <c r="B675" s="1">
        <v>2.915</v>
      </c>
    </row>
    <row r="676">
      <c r="A676" s="2">
        <v>37875.0</v>
      </c>
      <c r="B676" s="1">
        <v>2.92</v>
      </c>
    </row>
    <row r="677">
      <c r="A677" s="2">
        <v>37876.0</v>
      </c>
      <c r="B677" s="1">
        <v>2.92</v>
      </c>
    </row>
    <row r="678">
      <c r="A678" s="2">
        <v>37879.0</v>
      </c>
      <c r="B678" s="1">
        <v>2.932</v>
      </c>
    </row>
    <row r="679">
      <c r="A679" s="2">
        <v>37880.0</v>
      </c>
      <c r="B679" s="1">
        <v>2.93</v>
      </c>
    </row>
    <row r="680">
      <c r="A680" s="2">
        <v>37881.0</v>
      </c>
      <c r="B680" s="1">
        <v>2.925</v>
      </c>
    </row>
    <row r="681">
      <c r="A681" s="2">
        <v>37882.0</v>
      </c>
      <c r="B681" s="1">
        <v>2.919</v>
      </c>
    </row>
    <row r="682">
      <c r="A682" s="2">
        <v>37883.0</v>
      </c>
      <c r="B682" s="1">
        <v>2.908</v>
      </c>
    </row>
    <row r="683">
      <c r="A683" s="2">
        <v>37886.0</v>
      </c>
      <c r="B683" s="1">
        <v>2.905</v>
      </c>
    </row>
    <row r="684">
      <c r="A684" s="2">
        <v>37887.0</v>
      </c>
      <c r="B684" s="1">
        <v>2.905</v>
      </c>
    </row>
    <row r="685">
      <c r="A685" s="2">
        <v>37888.0</v>
      </c>
      <c r="B685" s="1">
        <v>2.905</v>
      </c>
    </row>
    <row r="686">
      <c r="A686" s="2">
        <v>37889.0</v>
      </c>
      <c r="B686" s="1">
        <v>2.905</v>
      </c>
    </row>
    <row r="687">
      <c r="A687" s="2">
        <v>37890.0</v>
      </c>
      <c r="B687" s="1">
        <v>2.888</v>
      </c>
    </row>
    <row r="688">
      <c r="A688" s="2">
        <v>37893.0</v>
      </c>
      <c r="B688" s="1">
        <v>2.9</v>
      </c>
    </row>
    <row r="689">
      <c r="A689" s="2">
        <v>37894.0</v>
      </c>
      <c r="B689" s="1">
        <v>2.9</v>
      </c>
    </row>
    <row r="690">
      <c r="A690" s="2">
        <v>37895.0</v>
      </c>
      <c r="B690" s="1">
        <v>2.9</v>
      </c>
    </row>
    <row r="691">
      <c r="A691" s="2">
        <v>37896.0</v>
      </c>
      <c r="B691" s="1">
        <v>2.9</v>
      </c>
    </row>
    <row r="692">
      <c r="A692" s="2">
        <v>37897.0</v>
      </c>
      <c r="B692" s="1">
        <v>2.9</v>
      </c>
    </row>
    <row r="693">
      <c r="A693" s="2">
        <v>37900.0</v>
      </c>
      <c r="B693" s="1">
        <v>2.9</v>
      </c>
    </row>
    <row r="694">
      <c r="A694" s="2">
        <v>37901.0</v>
      </c>
      <c r="B694" s="1">
        <v>2.9</v>
      </c>
    </row>
    <row r="695">
      <c r="A695" s="2">
        <v>37902.0</v>
      </c>
      <c r="B695" s="1">
        <v>2.902</v>
      </c>
    </row>
    <row r="696">
      <c r="A696" s="2">
        <v>37903.0</v>
      </c>
      <c r="B696" s="1">
        <v>2.9</v>
      </c>
    </row>
    <row r="697">
      <c r="A697" s="2">
        <v>37904.0</v>
      </c>
      <c r="B697" s="1">
        <v>2.9</v>
      </c>
    </row>
    <row r="698">
      <c r="A698" s="2">
        <v>37907.0</v>
      </c>
      <c r="B698" s="1">
        <v>2.9</v>
      </c>
    </row>
    <row r="699">
      <c r="A699" s="2">
        <v>37908.0</v>
      </c>
      <c r="B699" s="1">
        <v>2.9</v>
      </c>
    </row>
    <row r="700">
      <c r="A700" s="2">
        <v>37909.0</v>
      </c>
      <c r="B700" s="1">
        <v>2.9</v>
      </c>
    </row>
    <row r="701">
      <c r="A701" s="2">
        <v>37910.0</v>
      </c>
      <c r="B701" s="1">
        <v>2.9</v>
      </c>
    </row>
    <row r="702">
      <c r="A702" s="2">
        <v>37911.0</v>
      </c>
      <c r="B702" s="1">
        <v>2.9</v>
      </c>
    </row>
    <row r="703">
      <c r="A703" s="2">
        <v>37914.0</v>
      </c>
      <c r="B703" s="1">
        <v>2.9</v>
      </c>
    </row>
    <row r="704">
      <c r="A704" s="2">
        <v>37915.0</v>
      </c>
      <c r="B704" s="1">
        <v>2.9</v>
      </c>
    </row>
    <row r="705">
      <c r="A705" s="2">
        <v>37916.0</v>
      </c>
      <c r="B705" s="1">
        <v>2.9</v>
      </c>
    </row>
    <row r="706">
      <c r="A706" s="2">
        <v>37917.0</v>
      </c>
      <c r="B706" s="1">
        <v>2.9</v>
      </c>
    </row>
    <row r="707">
      <c r="A707" s="2">
        <v>37918.0</v>
      </c>
      <c r="B707" s="1">
        <v>2.9</v>
      </c>
    </row>
    <row r="708">
      <c r="A708" s="2">
        <v>37921.0</v>
      </c>
      <c r="B708" s="1">
        <v>2.9</v>
      </c>
    </row>
    <row r="709">
      <c r="A709" s="2">
        <v>37922.0</v>
      </c>
      <c r="B709" s="1">
        <v>2.9</v>
      </c>
    </row>
    <row r="710">
      <c r="A710" s="2">
        <v>37923.0</v>
      </c>
      <c r="B710" s="1">
        <v>2.9</v>
      </c>
    </row>
    <row r="711">
      <c r="A711" s="2">
        <v>37924.0</v>
      </c>
      <c r="B711" s="1">
        <v>2.9</v>
      </c>
    </row>
    <row r="712">
      <c r="A712" s="2">
        <v>37925.0</v>
      </c>
      <c r="B712" s="1">
        <v>2.9</v>
      </c>
    </row>
    <row r="713">
      <c r="A713" s="2">
        <v>37928.0</v>
      </c>
      <c r="B713" s="1">
        <v>2.9</v>
      </c>
    </row>
    <row r="714">
      <c r="A714" s="2">
        <v>37929.0</v>
      </c>
      <c r="B714" s="1">
        <v>2.9</v>
      </c>
    </row>
    <row r="715">
      <c r="A715" s="2">
        <v>37930.0</v>
      </c>
      <c r="B715" s="1">
        <v>2.9</v>
      </c>
    </row>
    <row r="716">
      <c r="A716" s="2">
        <v>37931.0</v>
      </c>
      <c r="B716" s="1">
        <v>2.9</v>
      </c>
    </row>
    <row r="717">
      <c r="A717" s="2">
        <v>37932.0</v>
      </c>
      <c r="B717" s="1">
        <v>2.9</v>
      </c>
    </row>
    <row r="718">
      <c r="A718" s="2">
        <v>37935.0</v>
      </c>
      <c r="B718" s="1">
        <v>2.9</v>
      </c>
    </row>
    <row r="719">
      <c r="A719" s="2">
        <v>37936.0</v>
      </c>
      <c r="B719" s="1">
        <v>2.9</v>
      </c>
    </row>
    <row r="720">
      <c r="A720" s="2">
        <v>37937.0</v>
      </c>
      <c r="B720" s="1">
        <v>2.9</v>
      </c>
    </row>
    <row r="721">
      <c r="A721" s="2">
        <v>37938.0</v>
      </c>
      <c r="B721" s="1">
        <v>2.9</v>
      </c>
    </row>
    <row r="722">
      <c r="A722" s="2">
        <v>37939.0</v>
      </c>
      <c r="B722" s="1">
        <v>2.9</v>
      </c>
    </row>
    <row r="723">
      <c r="A723" s="2">
        <v>37942.0</v>
      </c>
      <c r="B723" s="1">
        <v>2.9</v>
      </c>
    </row>
    <row r="724">
      <c r="A724" s="2">
        <v>37943.0</v>
      </c>
      <c r="B724" s="1">
        <v>2.9</v>
      </c>
    </row>
    <row r="725">
      <c r="A725" s="2">
        <v>37944.0</v>
      </c>
      <c r="B725" s="1">
        <v>2.9</v>
      </c>
    </row>
    <row r="726">
      <c r="A726" s="2">
        <v>37945.0</v>
      </c>
      <c r="B726" s="1">
        <v>2.9</v>
      </c>
    </row>
    <row r="727">
      <c r="A727" s="2">
        <v>37946.0</v>
      </c>
      <c r="B727" s="1">
        <v>2.9</v>
      </c>
    </row>
    <row r="728">
      <c r="A728" s="2">
        <v>37949.0</v>
      </c>
      <c r="B728" s="1">
        <v>2.9</v>
      </c>
    </row>
    <row r="729">
      <c r="A729" s="2">
        <v>37950.0</v>
      </c>
      <c r="B729" s="1">
        <v>2.9</v>
      </c>
    </row>
    <row r="730">
      <c r="A730" s="2">
        <v>37951.0</v>
      </c>
      <c r="B730" s="1">
        <v>2.9</v>
      </c>
    </row>
    <row r="731">
      <c r="A731" s="2">
        <v>37952.0</v>
      </c>
      <c r="B731" s="1">
        <v>2.9</v>
      </c>
    </row>
    <row r="732">
      <c r="A732" s="2">
        <v>37953.0</v>
      </c>
      <c r="B732" s="1">
        <v>2.9</v>
      </c>
    </row>
    <row r="733">
      <c r="A733" s="2">
        <v>37956.0</v>
      </c>
      <c r="B733" s="1">
        <v>2.9</v>
      </c>
    </row>
    <row r="734">
      <c r="A734" s="2">
        <v>37957.0</v>
      </c>
      <c r="B734" s="1">
        <v>2.9</v>
      </c>
    </row>
    <row r="735">
      <c r="A735" s="2">
        <v>37958.0</v>
      </c>
      <c r="B735" s="1">
        <v>2.9</v>
      </c>
    </row>
    <row r="736">
      <c r="A736" s="2">
        <v>37959.0</v>
      </c>
      <c r="B736" s="1">
        <v>2.9</v>
      </c>
    </row>
    <row r="737">
      <c r="A737" s="2">
        <v>37960.0</v>
      </c>
      <c r="B737" s="1">
        <v>2.9</v>
      </c>
    </row>
    <row r="738">
      <c r="A738" s="2">
        <v>37963.0</v>
      </c>
      <c r="B738" s="1">
        <v>2.9</v>
      </c>
    </row>
    <row r="739">
      <c r="A739" s="2">
        <v>37964.0</v>
      </c>
      <c r="B739" s="1">
        <v>2.9</v>
      </c>
    </row>
    <row r="740">
      <c r="A740" s="2">
        <v>37965.0</v>
      </c>
      <c r="B740" s="1">
        <v>2.9</v>
      </c>
    </row>
    <row r="741">
      <c r="A741" s="2">
        <v>37966.0</v>
      </c>
      <c r="B741" s="1">
        <v>2.9</v>
      </c>
    </row>
    <row r="742">
      <c r="A742" s="2">
        <v>37967.0</v>
      </c>
      <c r="B742" s="1">
        <v>2.9</v>
      </c>
    </row>
    <row r="743">
      <c r="A743" s="2">
        <v>37970.0</v>
      </c>
      <c r="B743" s="1">
        <v>2.9</v>
      </c>
    </row>
    <row r="744">
      <c r="A744" s="2">
        <v>37971.0</v>
      </c>
      <c r="B744" s="1">
        <v>2.9</v>
      </c>
    </row>
    <row r="745">
      <c r="A745" s="2">
        <v>37972.0</v>
      </c>
      <c r="B745" s="1">
        <v>2.905</v>
      </c>
    </row>
    <row r="746">
      <c r="A746" s="2">
        <v>37973.0</v>
      </c>
      <c r="B746" s="1">
        <v>2.912</v>
      </c>
    </row>
    <row r="747">
      <c r="A747" s="2">
        <v>37974.0</v>
      </c>
      <c r="B747" s="1">
        <v>2.92</v>
      </c>
    </row>
    <row r="748">
      <c r="A748" s="2">
        <v>37977.0</v>
      </c>
      <c r="B748" s="1">
        <v>2.945</v>
      </c>
    </row>
    <row r="749">
      <c r="A749" s="2">
        <v>37978.0</v>
      </c>
      <c r="B749" s="1">
        <v>2.955</v>
      </c>
    </row>
    <row r="750">
      <c r="A750" s="2">
        <v>37984.0</v>
      </c>
      <c r="B750" s="1">
        <v>2.978</v>
      </c>
    </row>
    <row r="751">
      <c r="A751" s="2">
        <v>37985.0</v>
      </c>
      <c r="B751" s="1">
        <v>2.95</v>
      </c>
    </row>
    <row r="752">
      <c r="A752" s="2">
        <v>37988.0</v>
      </c>
      <c r="B752" s="1">
        <v>2.912</v>
      </c>
    </row>
    <row r="753">
      <c r="A753" s="2">
        <v>37991.0</v>
      </c>
      <c r="B753" s="1">
        <v>2.9</v>
      </c>
    </row>
    <row r="754">
      <c r="A754" s="2">
        <v>37993.0</v>
      </c>
      <c r="B754" s="1">
        <v>2.902</v>
      </c>
    </row>
    <row r="755">
      <c r="A755" s="2">
        <v>37994.0</v>
      </c>
      <c r="B755" s="1">
        <v>2.902</v>
      </c>
    </row>
    <row r="756">
      <c r="A756" s="2">
        <v>37995.0</v>
      </c>
      <c r="B756" s="1">
        <v>2.902</v>
      </c>
    </row>
    <row r="757">
      <c r="A757" s="2">
        <v>37998.0</v>
      </c>
      <c r="B757" s="1">
        <v>2.9</v>
      </c>
    </row>
    <row r="758">
      <c r="A758" s="2">
        <v>37999.0</v>
      </c>
      <c r="B758" s="1">
        <v>2.902</v>
      </c>
    </row>
    <row r="759">
      <c r="A759" s="2">
        <v>38000.0</v>
      </c>
      <c r="B759" s="1">
        <v>2.9</v>
      </c>
    </row>
    <row r="760">
      <c r="A760" s="2">
        <v>38001.0</v>
      </c>
      <c r="B760" s="1">
        <v>2.892</v>
      </c>
    </row>
    <row r="761">
      <c r="A761" s="2">
        <v>38002.0</v>
      </c>
      <c r="B761" s="1">
        <v>2.89</v>
      </c>
    </row>
    <row r="762">
      <c r="A762" s="2">
        <v>38005.0</v>
      </c>
      <c r="B762" s="1">
        <v>2.89</v>
      </c>
    </row>
    <row r="763">
      <c r="A763" s="2">
        <v>38006.0</v>
      </c>
      <c r="B763" s="1">
        <v>2.9</v>
      </c>
    </row>
    <row r="764">
      <c r="A764" s="2">
        <v>38007.0</v>
      </c>
      <c r="B764" s="1">
        <v>2.9</v>
      </c>
    </row>
    <row r="765">
      <c r="A765" s="2">
        <v>38008.0</v>
      </c>
      <c r="B765" s="1">
        <v>2.9</v>
      </c>
    </row>
    <row r="766">
      <c r="A766" s="2">
        <v>38009.0</v>
      </c>
      <c r="B766" s="1">
        <v>2.888</v>
      </c>
    </row>
    <row r="767">
      <c r="A767" s="2">
        <v>38012.0</v>
      </c>
      <c r="B767" s="1">
        <v>2.9</v>
      </c>
    </row>
    <row r="768">
      <c r="A768" s="2">
        <v>38013.0</v>
      </c>
      <c r="B768" s="1">
        <v>2.895</v>
      </c>
    </row>
    <row r="769">
      <c r="A769" s="2">
        <v>38014.0</v>
      </c>
      <c r="B769" s="1">
        <v>2.89</v>
      </c>
    </row>
    <row r="770">
      <c r="A770" s="2">
        <v>38015.0</v>
      </c>
      <c r="B770" s="1">
        <v>2.882</v>
      </c>
    </row>
    <row r="771">
      <c r="A771" s="2">
        <v>38016.0</v>
      </c>
      <c r="B771" s="1">
        <v>2.865</v>
      </c>
    </row>
    <row r="772">
      <c r="A772" s="2">
        <v>38019.0</v>
      </c>
      <c r="B772" s="1">
        <v>2.87</v>
      </c>
    </row>
    <row r="773">
      <c r="A773" s="2">
        <v>38020.0</v>
      </c>
      <c r="B773" s="1">
        <v>2.845</v>
      </c>
    </row>
    <row r="774">
      <c r="A774" s="2">
        <v>38021.0</v>
      </c>
      <c r="B774" s="1">
        <v>2.828</v>
      </c>
    </row>
    <row r="775">
      <c r="A775" s="2">
        <v>38022.0</v>
      </c>
      <c r="B775" s="1">
        <v>2.757</v>
      </c>
    </row>
    <row r="776">
      <c r="A776" s="2">
        <v>38023.0</v>
      </c>
      <c r="B776" s="1">
        <v>2.725</v>
      </c>
    </row>
    <row r="777">
      <c r="A777" s="2">
        <v>38026.0</v>
      </c>
      <c r="B777" s="1">
        <v>2.65</v>
      </c>
    </row>
    <row r="778">
      <c r="A778" s="2">
        <v>38027.0</v>
      </c>
      <c r="B778" s="1">
        <v>2.645</v>
      </c>
    </row>
    <row r="779">
      <c r="A779" s="2">
        <v>38028.0</v>
      </c>
      <c r="B779" s="1">
        <v>2.648</v>
      </c>
    </row>
    <row r="780">
      <c r="A780" s="2">
        <v>38029.0</v>
      </c>
      <c r="B780" s="1">
        <v>2.635</v>
      </c>
    </row>
    <row r="781">
      <c r="A781" s="2">
        <v>38030.0</v>
      </c>
      <c r="B781" s="1">
        <v>2.642</v>
      </c>
    </row>
    <row r="782">
      <c r="A782" s="2">
        <v>38033.0</v>
      </c>
      <c r="B782" s="1">
        <v>2.633</v>
      </c>
    </row>
    <row r="783">
      <c r="A783" s="2">
        <v>38034.0</v>
      </c>
      <c r="B783" s="1">
        <v>2.64</v>
      </c>
    </row>
    <row r="784">
      <c r="A784" s="2">
        <v>38035.0</v>
      </c>
      <c r="B784" s="1">
        <v>2.638</v>
      </c>
    </row>
    <row r="785">
      <c r="A785" s="2">
        <v>38036.0</v>
      </c>
      <c r="B785" s="1">
        <v>2.618</v>
      </c>
    </row>
    <row r="786">
      <c r="A786" s="2">
        <v>38037.0</v>
      </c>
      <c r="B786" s="1">
        <v>2.62</v>
      </c>
    </row>
    <row r="787">
      <c r="A787" s="2">
        <v>38040.0</v>
      </c>
      <c r="B787" s="1">
        <v>2.63</v>
      </c>
    </row>
    <row r="788">
      <c r="A788" s="2">
        <v>38041.0</v>
      </c>
      <c r="B788" s="1">
        <v>2.605</v>
      </c>
    </row>
    <row r="789">
      <c r="A789" s="2">
        <v>38042.0</v>
      </c>
      <c r="B789" s="1">
        <v>2.602</v>
      </c>
    </row>
    <row r="790">
      <c r="A790" s="2">
        <v>38043.0</v>
      </c>
      <c r="B790" s="1">
        <v>2.605</v>
      </c>
    </row>
    <row r="791">
      <c r="A791" s="2">
        <v>38044.0</v>
      </c>
      <c r="B791" s="1">
        <v>2.605</v>
      </c>
    </row>
    <row r="792">
      <c r="A792" s="2">
        <v>38047.0</v>
      </c>
      <c r="B792" s="1">
        <v>2.602</v>
      </c>
    </row>
    <row r="793">
      <c r="A793" s="2">
        <v>38048.0</v>
      </c>
      <c r="B793" s="1">
        <v>2.605</v>
      </c>
    </row>
    <row r="794">
      <c r="A794" s="2">
        <v>38049.0</v>
      </c>
      <c r="B794" s="1">
        <v>2.612</v>
      </c>
    </row>
    <row r="795">
      <c r="A795" s="2">
        <v>38050.0</v>
      </c>
      <c r="B795" s="1">
        <v>2.61</v>
      </c>
    </row>
    <row r="796">
      <c r="A796" s="2">
        <v>38051.0</v>
      </c>
      <c r="B796" s="1">
        <v>2.605</v>
      </c>
    </row>
    <row r="797">
      <c r="A797" s="2">
        <v>38054.0</v>
      </c>
      <c r="B797" s="1">
        <v>2.608</v>
      </c>
    </row>
    <row r="798">
      <c r="A798" s="2">
        <v>38055.0</v>
      </c>
      <c r="B798" s="1">
        <v>2.605</v>
      </c>
    </row>
    <row r="799">
      <c r="A799" s="2">
        <v>38056.0</v>
      </c>
      <c r="B799" s="1">
        <v>2.608</v>
      </c>
    </row>
    <row r="800">
      <c r="A800" s="2">
        <v>38057.0</v>
      </c>
      <c r="B800" s="1">
        <v>2.602</v>
      </c>
    </row>
    <row r="801">
      <c r="A801" s="2">
        <v>38058.0</v>
      </c>
      <c r="B801" s="1">
        <v>2.6</v>
      </c>
    </row>
    <row r="802">
      <c r="A802" s="2">
        <v>38061.0</v>
      </c>
      <c r="B802" s="1">
        <v>2.6</v>
      </c>
    </row>
    <row r="803">
      <c r="A803" s="2">
        <v>38062.0</v>
      </c>
      <c r="B803" s="1">
        <v>2.6</v>
      </c>
    </row>
    <row r="804">
      <c r="A804" s="2">
        <v>38063.0</v>
      </c>
      <c r="B804" s="1">
        <v>2.6</v>
      </c>
    </row>
    <row r="805">
      <c r="A805" s="2">
        <v>38064.0</v>
      </c>
      <c r="B805" s="1">
        <v>2.6</v>
      </c>
    </row>
    <row r="806">
      <c r="A806" s="2">
        <v>38065.0</v>
      </c>
      <c r="B806" s="1">
        <v>2.6</v>
      </c>
    </row>
    <row r="807">
      <c r="A807" s="2">
        <v>38068.0</v>
      </c>
      <c r="B807" s="1">
        <v>2.6</v>
      </c>
    </row>
    <row r="808">
      <c r="A808" s="2">
        <v>38069.0</v>
      </c>
      <c r="B808" s="1">
        <v>2.6</v>
      </c>
    </row>
    <row r="809">
      <c r="A809" s="2">
        <v>38070.0</v>
      </c>
      <c r="B809" s="1">
        <v>2.6</v>
      </c>
    </row>
    <row r="810">
      <c r="A810" s="2">
        <v>38071.0</v>
      </c>
      <c r="B810" s="1">
        <v>2.6</v>
      </c>
    </row>
    <row r="811">
      <c r="A811" s="2">
        <v>38072.0</v>
      </c>
      <c r="B811" s="1">
        <v>2.6</v>
      </c>
    </row>
    <row r="812">
      <c r="A812" s="2">
        <v>38075.0</v>
      </c>
      <c r="B812" s="1">
        <v>2.6</v>
      </c>
    </row>
    <row r="813">
      <c r="A813" s="2">
        <v>38076.0</v>
      </c>
      <c r="B813" s="1">
        <v>2.57</v>
      </c>
    </row>
    <row r="814">
      <c r="A814" s="2">
        <v>38077.0</v>
      </c>
      <c r="B814" s="1">
        <v>2.425</v>
      </c>
    </row>
    <row r="815">
      <c r="A815" s="2">
        <v>38078.0</v>
      </c>
      <c r="B815" s="1">
        <v>2.267</v>
      </c>
    </row>
    <row r="816">
      <c r="A816" s="2">
        <v>38079.0</v>
      </c>
      <c r="B816" s="1">
        <v>2.202</v>
      </c>
    </row>
    <row r="817">
      <c r="A817" s="2">
        <v>38082.0</v>
      </c>
      <c r="B817" s="1">
        <v>2.18</v>
      </c>
    </row>
    <row r="818">
      <c r="A818" s="2">
        <v>38083.0</v>
      </c>
      <c r="B818" s="1">
        <v>2.132</v>
      </c>
    </row>
    <row r="819">
      <c r="A819" s="2">
        <v>38084.0</v>
      </c>
      <c r="B819" s="1">
        <v>2.112</v>
      </c>
    </row>
    <row r="820">
      <c r="A820" s="2">
        <v>38085.0</v>
      </c>
      <c r="B820" s="1">
        <v>2.142</v>
      </c>
    </row>
    <row r="821">
      <c r="A821" s="2">
        <v>38090.0</v>
      </c>
      <c r="B821" s="1">
        <v>2.118</v>
      </c>
    </row>
    <row r="822">
      <c r="A822" s="2">
        <v>38091.0</v>
      </c>
      <c r="B822" s="1">
        <v>2.12</v>
      </c>
    </row>
    <row r="823">
      <c r="A823" s="2">
        <v>38092.0</v>
      </c>
      <c r="B823" s="1">
        <v>2.12</v>
      </c>
    </row>
    <row r="824">
      <c r="A824" s="2">
        <v>38093.0</v>
      </c>
      <c r="B824" s="1">
        <v>2.12</v>
      </c>
    </row>
    <row r="825">
      <c r="A825" s="2">
        <v>38096.0</v>
      </c>
      <c r="B825" s="1">
        <v>2.12</v>
      </c>
    </row>
    <row r="826">
      <c r="A826" s="2">
        <v>38097.0</v>
      </c>
      <c r="B826" s="1">
        <v>2.12</v>
      </c>
    </row>
    <row r="827">
      <c r="A827" s="2">
        <v>38098.0</v>
      </c>
      <c r="B827" s="1">
        <v>2.12</v>
      </c>
    </row>
    <row r="828">
      <c r="A828" s="2">
        <v>38099.0</v>
      </c>
      <c r="B828" s="1">
        <v>2.12</v>
      </c>
    </row>
    <row r="829">
      <c r="A829" s="2">
        <v>38100.0</v>
      </c>
      <c r="B829" s="1">
        <v>2.12</v>
      </c>
    </row>
    <row r="830">
      <c r="A830" s="2">
        <v>38103.0</v>
      </c>
      <c r="B830" s="1">
        <v>2.12</v>
      </c>
    </row>
    <row r="831">
      <c r="A831" s="2">
        <v>38104.0</v>
      </c>
      <c r="B831" s="1">
        <v>2.12</v>
      </c>
    </row>
    <row r="832">
      <c r="A832" s="2">
        <v>38105.0</v>
      </c>
      <c r="B832" s="1">
        <v>2.115</v>
      </c>
    </row>
    <row r="833">
      <c r="A833" s="2">
        <v>38106.0</v>
      </c>
      <c r="B833" s="1">
        <v>2.12</v>
      </c>
    </row>
    <row r="834">
      <c r="A834" s="2">
        <v>38107.0</v>
      </c>
      <c r="B834" s="1">
        <v>2.105</v>
      </c>
    </row>
    <row r="835">
      <c r="A835" s="2">
        <v>38110.0</v>
      </c>
      <c r="B835" s="1">
        <v>2.105</v>
      </c>
    </row>
    <row r="836">
      <c r="A836" s="2">
        <v>38111.0</v>
      </c>
      <c r="B836" s="1">
        <v>2.105</v>
      </c>
    </row>
    <row r="837">
      <c r="A837" s="2">
        <v>38112.0</v>
      </c>
      <c r="B837" s="1">
        <v>2.105</v>
      </c>
    </row>
    <row r="838">
      <c r="A838" s="2">
        <v>38113.0</v>
      </c>
      <c r="B838" s="1">
        <v>2.115</v>
      </c>
    </row>
    <row r="839">
      <c r="A839" s="2">
        <v>38114.0</v>
      </c>
      <c r="B839" s="1">
        <v>2.12</v>
      </c>
    </row>
    <row r="840">
      <c r="A840" s="2">
        <v>38117.0</v>
      </c>
      <c r="B840" s="1">
        <v>2.125</v>
      </c>
    </row>
    <row r="841">
      <c r="A841" s="2">
        <v>38118.0</v>
      </c>
      <c r="B841" s="1">
        <v>2.13</v>
      </c>
    </row>
    <row r="842">
      <c r="A842" s="2">
        <v>38119.0</v>
      </c>
      <c r="B842" s="1">
        <v>2.128</v>
      </c>
    </row>
    <row r="843">
      <c r="A843" s="2">
        <v>38120.0</v>
      </c>
      <c r="B843" s="1">
        <v>2.128</v>
      </c>
    </row>
    <row r="844">
      <c r="A844" s="2">
        <v>38121.0</v>
      </c>
      <c r="B844" s="1">
        <v>2.122</v>
      </c>
    </row>
    <row r="845">
      <c r="A845" s="2">
        <v>38124.0</v>
      </c>
      <c r="B845" s="1">
        <v>2.122</v>
      </c>
    </row>
    <row r="846">
      <c r="A846" s="2">
        <v>38125.0</v>
      </c>
      <c r="B846" s="1">
        <v>2.122</v>
      </c>
    </row>
    <row r="847">
      <c r="A847" s="2">
        <v>38126.0</v>
      </c>
      <c r="B847" s="1">
        <v>2.125</v>
      </c>
    </row>
    <row r="848">
      <c r="A848" s="2">
        <v>38128.0</v>
      </c>
      <c r="B848" s="1">
        <v>2.128</v>
      </c>
    </row>
    <row r="849">
      <c r="A849" s="2">
        <v>38131.0</v>
      </c>
      <c r="B849" s="1">
        <v>2.13</v>
      </c>
    </row>
    <row r="850">
      <c r="A850" s="2">
        <v>38132.0</v>
      </c>
      <c r="B850" s="1">
        <v>2.128</v>
      </c>
    </row>
    <row r="851">
      <c r="A851" s="2">
        <v>38133.0</v>
      </c>
      <c r="B851" s="1">
        <v>2.13</v>
      </c>
    </row>
    <row r="852">
      <c r="A852" s="2">
        <v>38134.0</v>
      </c>
      <c r="B852" s="1">
        <v>2.128</v>
      </c>
    </row>
    <row r="853">
      <c r="A853" s="2">
        <v>38135.0</v>
      </c>
      <c r="B853" s="1">
        <v>2.132</v>
      </c>
    </row>
    <row r="854">
      <c r="A854" s="2">
        <v>38139.0</v>
      </c>
      <c r="B854" s="1">
        <v>2.122</v>
      </c>
    </row>
    <row r="855">
      <c r="A855" s="2">
        <v>38140.0</v>
      </c>
      <c r="B855" s="1">
        <v>2.122</v>
      </c>
    </row>
    <row r="856">
      <c r="A856" s="2">
        <v>38141.0</v>
      </c>
      <c r="B856" s="1">
        <v>2.122</v>
      </c>
    </row>
    <row r="857">
      <c r="A857" s="2">
        <v>38142.0</v>
      </c>
      <c r="B857" s="1">
        <v>2.122</v>
      </c>
    </row>
    <row r="858">
      <c r="A858" s="2">
        <v>38145.0</v>
      </c>
      <c r="B858" s="1">
        <v>2.13</v>
      </c>
    </row>
    <row r="859">
      <c r="A859" s="2">
        <v>38146.0</v>
      </c>
      <c r="B859" s="1">
        <v>2.13</v>
      </c>
    </row>
    <row r="860">
      <c r="A860" s="2">
        <v>38147.0</v>
      </c>
      <c r="B860" s="1">
        <v>2.13</v>
      </c>
    </row>
    <row r="861">
      <c r="A861" s="2">
        <v>38148.0</v>
      </c>
      <c r="B861" s="1">
        <v>2.13</v>
      </c>
    </row>
    <row r="862">
      <c r="A862" s="2">
        <v>38149.0</v>
      </c>
      <c r="B862" s="1">
        <v>2.13</v>
      </c>
    </row>
    <row r="863">
      <c r="A863" s="2">
        <v>38152.0</v>
      </c>
      <c r="B863" s="1">
        <v>2.13</v>
      </c>
    </row>
    <row r="864">
      <c r="A864" s="2">
        <v>38153.0</v>
      </c>
      <c r="B864" s="1">
        <v>2.13</v>
      </c>
    </row>
    <row r="865">
      <c r="A865" s="2">
        <v>38154.0</v>
      </c>
      <c r="B865" s="1">
        <v>2.13</v>
      </c>
    </row>
    <row r="866">
      <c r="A866" s="2">
        <v>38155.0</v>
      </c>
      <c r="B866" s="1">
        <v>2.13</v>
      </c>
    </row>
    <row r="867">
      <c r="A867" s="2">
        <v>38156.0</v>
      </c>
      <c r="B867" s="1">
        <v>2.13</v>
      </c>
    </row>
    <row r="868">
      <c r="A868" s="2">
        <v>38159.0</v>
      </c>
      <c r="B868" s="1">
        <v>2.13</v>
      </c>
    </row>
    <row r="869">
      <c r="A869" s="2">
        <v>38160.0</v>
      </c>
      <c r="B869" s="1">
        <v>2.13</v>
      </c>
    </row>
    <row r="870">
      <c r="A870" s="2">
        <v>38161.0</v>
      </c>
      <c r="B870" s="1">
        <v>2.13</v>
      </c>
    </row>
    <row r="871">
      <c r="A871" s="2">
        <v>38162.0</v>
      </c>
      <c r="B871" s="1">
        <v>2.13</v>
      </c>
    </row>
    <row r="872">
      <c r="A872" s="2">
        <v>38166.0</v>
      </c>
      <c r="B872" s="1">
        <v>2.13</v>
      </c>
    </row>
    <row r="873">
      <c r="A873" s="2">
        <v>38167.0</v>
      </c>
      <c r="B873" s="1">
        <v>2.13</v>
      </c>
    </row>
    <row r="874">
      <c r="A874" s="2">
        <v>38168.0</v>
      </c>
      <c r="B874" s="1">
        <v>2.13</v>
      </c>
    </row>
    <row r="875">
      <c r="A875" s="2">
        <v>38169.0</v>
      </c>
      <c r="B875" s="1">
        <v>2.13</v>
      </c>
    </row>
    <row r="876">
      <c r="A876" s="2">
        <v>38170.0</v>
      </c>
      <c r="B876" s="1">
        <v>2.13</v>
      </c>
    </row>
    <row r="877">
      <c r="A877" s="2">
        <v>38173.0</v>
      </c>
      <c r="B877" s="1">
        <v>2.13</v>
      </c>
    </row>
    <row r="878">
      <c r="A878" s="2">
        <v>38174.0</v>
      </c>
      <c r="B878" s="1">
        <v>2.13</v>
      </c>
    </row>
    <row r="879">
      <c r="A879" s="2">
        <v>38175.0</v>
      </c>
      <c r="B879" s="1">
        <v>2.13</v>
      </c>
    </row>
    <row r="880">
      <c r="A880" s="2">
        <v>38176.0</v>
      </c>
      <c r="B880" s="1">
        <v>2.13</v>
      </c>
    </row>
    <row r="881">
      <c r="A881" s="2">
        <v>38177.0</v>
      </c>
      <c r="B881" s="1">
        <v>2.13</v>
      </c>
    </row>
    <row r="882">
      <c r="A882" s="2">
        <v>38180.0</v>
      </c>
      <c r="B882" s="1">
        <v>2.13</v>
      </c>
    </row>
    <row r="883">
      <c r="A883" s="2">
        <v>38181.0</v>
      </c>
      <c r="B883" s="1">
        <v>2.13</v>
      </c>
    </row>
    <row r="884">
      <c r="A884" s="2">
        <v>38182.0</v>
      </c>
      <c r="B884" s="1">
        <v>2.13</v>
      </c>
    </row>
    <row r="885">
      <c r="A885" s="2">
        <v>38183.0</v>
      </c>
      <c r="B885" s="1">
        <v>2.13</v>
      </c>
    </row>
    <row r="886">
      <c r="A886" s="2">
        <v>38184.0</v>
      </c>
      <c r="B886" s="1">
        <v>2.13</v>
      </c>
    </row>
    <row r="887">
      <c r="A887" s="2">
        <v>38187.0</v>
      </c>
      <c r="B887" s="1">
        <v>2.13</v>
      </c>
    </row>
    <row r="888">
      <c r="A888" s="2">
        <v>38188.0</v>
      </c>
      <c r="B888" s="1">
        <v>2.13</v>
      </c>
    </row>
    <row r="889">
      <c r="A889" s="2">
        <v>38189.0</v>
      </c>
      <c r="B889" s="1">
        <v>2.13</v>
      </c>
    </row>
    <row r="890">
      <c r="A890" s="2">
        <v>38190.0</v>
      </c>
      <c r="B890" s="1">
        <v>2.13</v>
      </c>
    </row>
    <row r="891">
      <c r="A891" s="2">
        <v>38191.0</v>
      </c>
      <c r="B891" s="1">
        <v>2.13</v>
      </c>
    </row>
    <row r="892">
      <c r="A892" s="2">
        <v>38194.0</v>
      </c>
      <c r="B892" s="1">
        <v>2.13</v>
      </c>
    </row>
    <row r="893">
      <c r="A893" s="2">
        <v>38195.0</v>
      </c>
      <c r="B893" s="1">
        <v>2.13</v>
      </c>
    </row>
    <row r="894">
      <c r="A894" s="2">
        <v>38196.0</v>
      </c>
      <c r="B894" s="1">
        <v>2.13</v>
      </c>
    </row>
    <row r="895">
      <c r="A895" s="2">
        <v>38197.0</v>
      </c>
      <c r="B895" s="1">
        <v>2.13</v>
      </c>
    </row>
    <row r="896">
      <c r="A896" s="2">
        <v>38198.0</v>
      </c>
      <c r="B896" s="1">
        <v>2.13</v>
      </c>
    </row>
    <row r="897">
      <c r="A897" s="2">
        <v>38201.0</v>
      </c>
      <c r="B897" s="1">
        <v>2.13</v>
      </c>
    </row>
    <row r="898">
      <c r="A898" s="2">
        <v>38202.0</v>
      </c>
      <c r="B898" s="1">
        <v>2.13</v>
      </c>
    </row>
    <row r="899">
      <c r="A899" s="2">
        <v>38203.0</v>
      </c>
      <c r="B899" s="1">
        <v>2.13</v>
      </c>
    </row>
    <row r="900">
      <c r="A900" s="2">
        <v>38204.0</v>
      </c>
      <c r="B900" s="1">
        <v>2.13</v>
      </c>
    </row>
    <row r="901">
      <c r="A901" s="2">
        <v>38205.0</v>
      </c>
      <c r="B901" s="1">
        <v>2.13</v>
      </c>
    </row>
    <row r="902">
      <c r="A902" s="2">
        <v>38208.0</v>
      </c>
      <c r="B902" s="1">
        <v>2.13</v>
      </c>
    </row>
    <row r="903">
      <c r="A903" s="2">
        <v>38209.0</v>
      </c>
      <c r="B903" s="1">
        <v>2.13</v>
      </c>
    </row>
    <row r="904">
      <c r="A904" s="2">
        <v>38210.0</v>
      </c>
      <c r="B904" s="1">
        <v>2.13</v>
      </c>
    </row>
    <row r="905">
      <c r="A905" s="2">
        <v>38211.0</v>
      </c>
      <c r="B905" s="1">
        <v>2.13</v>
      </c>
    </row>
    <row r="906">
      <c r="A906" s="2">
        <v>38212.0</v>
      </c>
      <c r="B906" s="1">
        <v>2.125</v>
      </c>
    </row>
    <row r="907">
      <c r="A907" s="2">
        <v>38215.0</v>
      </c>
      <c r="B907" s="1">
        <v>2.122</v>
      </c>
    </row>
    <row r="908">
      <c r="A908" s="2">
        <v>38216.0</v>
      </c>
      <c r="B908" s="1">
        <v>2.125</v>
      </c>
    </row>
    <row r="909">
      <c r="A909" s="2">
        <v>38217.0</v>
      </c>
      <c r="B909" s="1">
        <v>2.13</v>
      </c>
    </row>
    <row r="910">
      <c r="A910" s="2">
        <v>38218.0</v>
      </c>
      <c r="B910" s="1">
        <v>2.125</v>
      </c>
    </row>
    <row r="911">
      <c r="A911" s="2">
        <v>38219.0</v>
      </c>
      <c r="B911" s="1">
        <v>2.125</v>
      </c>
    </row>
    <row r="912">
      <c r="A912" s="2">
        <v>38222.0</v>
      </c>
      <c r="B912" s="1">
        <v>2.125</v>
      </c>
    </row>
    <row r="913">
      <c r="A913" s="2">
        <v>38223.0</v>
      </c>
      <c r="B913" s="1">
        <v>2.13</v>
      </c>
    </row>
    <row r="914">
      <c r="A914" s="2">
        <v>38224.0</v>
      </c>
      <c r="B914" s="1">
        <v>2.13</v>
      </c>
    </row>
    <row r="915">
      <c r="A915" s="2">
        <v>38225.0</v>
      </c>
      <c r="B915" s="1">
        <v>2.13</v>
      </c>
    </row>
    <row r="916">
      <c r="A916" s="2">
        <v>38226.0</v>
      </c>
      <c r="B916" s="1">
        <v>2.13</v>
      </c>
    </row>
    <row r="917">
      <c r="A917" s="2">
        <v>38229.0</v>
      </c>
      <c r="B917" s="1">
        <v>2.13</v>
      </c>
    </row>
    <row r="918">
      <c r="A918" s="2">
        <v>38230.0</v>
      </c>
      <c r="B918" s="1">
        <v>2.128</v>
      </c>
    </row>
    <row r="919">
      <c r="A919" s="2">
        <v>38231.0</v>
      </c>
      <c r="B919" s="1">
        <v>2.128</v>
      </c>
    </row>
    <row r="920">
      <c r="A920" s="2">
        <v>38232.0</v>
      </c>
      <c r="B920" s="1">
        <v>2.125</v>
      </c>
    </row>
    <row r="921">
      <c r="A921" s="2">
        <v>38233.0</v>
      </c>
      <c r="B921" s="1">
        <v>2.127</v>
      </c>
    </row>
    <row r="922">
      <c r="A922" s="2">
        <v>38236.0</v>
      </c>
      <c r="B922" s="1">
        <v>2.125</v>
      </c>
    </row>
    <row r="923">
      <c r="A923" s="2">
        <v>38237.0</v>
      </c>
      <c r="B923" s="1">
        <v>2.125</v>
      </c>
    </row>
    <row r="924">
      <c r="A924" s="2">
        <v>38238.0</v>
      </c>
      <c r="B924" s="1">
        <v>2.13</v>
      </c>
    </row>
    <row r="925">
      <c r="A925" s="2">
        <v>38239.0</v>
      </c>
      <c r="B925" s="1">
        <v>2.13</v>
      </c>
    </row>
    <row r="926">
      <c r="A926" s="2">
        <v>38240.0</v>
      </c>
      <c r="B926" s="1">
        <v>2.13</v>
      </c>
    </row>
    <row r="927">
      <c r="A927" s="2">
        <v>38243.0</v>
      </c>
      <c r="B927" s="1">
        <v>2.13</v>
      </c>
    </row>
    <row r="928">
      <c r="A928" s="2">
        <v>38244.0</v>
      </c>
      <c r="B928" s="1">
        <v>2.13</v>
      </c>
    </row>
    <row r="929">
      <c r="A929" s="2">
        <v>38245.0</v>
      </c>
      <c r="B929" s="1">
        <v>2.13</v>
      </c>
    </row>
    <row r="930">
      <c r="A930" s="2">
        <v>38246.0</v>
      </c>
      <c r="B930" s="1">
        <v>2.13</v>
      </c>
    </row>
    <row r="931">
      <c r="A931" s="2">
        <v>38247.0</v>
      </c>
      <c r="B931" s="1">
        <v>2.13</v>
      </c>
    </row>
    <row r="932">
      <c r="A932" s="2">
        <v>38250.0</v>
      </c>
      <c r="B932" s="1">
        <v>2.13</v>
      </c>
    </row>
    <row r="933">
      <c r="A933" s="2">
        <v>38251.0</v>
      </c>
      <c r="B933" s="1">
        <v>2.13</v>
      </c>
    </row>
    <row r="934">
      <c r="A934" s="2">
        <v>38252.0</v>
      </c>
      <c r="B934" s="1">
        <v>2.13</v>
      </c>
    </row>
    <row r="935">
      <c r="A935" s="2">
        <v>38253.0</v>
      </c>
      <c r="B935" s="1">
        <v>2.13</v>
      </c>
    </row>
    <row r="936">
      <c r="A936" s="2">
        <v>38254.0</v>
      </c>
      <c r="B936" s="1">
        <v>2.13</v>
      </c>
    </row>
    <row r="937">
      <c r="A937" s="2">
        <v>38257.0</v>
      </c>
      <c r="B937" s="1">
        <v>2.13</v>
      </c>
    </row>
    <row r="938">
      <c r="A938" s="2">
        <v>38258.0</v>
      </c>
      <c r="B938" s="1">
        <v>2.13</v>
      </c>
    </row>
    <row r="939">
      <c r="A939" s="2">
        <v>38259.0</v>
      </c>
      <c r="B939" s="1">
        <v>2.13</v>
      </c>
    </row>
    <row r="940">
      <c r="A940" s="2">
        <v>38260.0</v>
      </c>
      <c r="B940" s="1">
        <v>2.13</v>
      </c>
    </row>
    <row r="941">
      <c r="A941" s="2">
        <v>38261.0</v>
      </c>
      <c r="B941" s="1">
        <v>2.13</v>
      </c>
    </row>
    <row r="942">
      <c r="A942" s="2">
        <v>38264.0</v>
      </c>
      <c r="B942" s="1">
        <v>2.13</v>
      </c>
    </row>
    <row r="943">
      <c r="A943" s="2">
        <v>38265.0</v>
      </c>
      <c r="B943" s="1">
        <v>2.135</v>
      </c>
    </row>
    <row r="944">
      <c r="A944" s="2">
        <v>38266.0</v>
      </c>
      <c r="B944" s="1">
        <v>2.13</v>
      </c>
    </row>
    <row r="945">
      <c r="A945" s="2">
        <v>38267.0</v>
      </c>
      <c r="B945" s="1">
        <v>2.13</v>
      </c>
    </row>
    <row r="946">
      <c r="A946" s="2">
        <v>38268.0</v>
      </c>
      <c r="B946" s="1">
        <v>2.13</v>
      </c>
    </row>
    <row r="947">
      <c r="A947" s="2">
        <v>38271.0</v>
      </c>
      <c r="B947" s="1">
        <v>2.13</v>
      </c>
    </row>
    <row r="948">
      <c r="A948" s="2">
        <v>38272.0</v>
      </c>
      <c r="B948" s="1">
        <v>2.13</v>
      </c>
    </row>
    <row r="949">
      <c r="A949" s="2">
        <v>38273.0</v>
      </c>
      <c r="B949" s="1">
        <v>2.13</v>
      </c>
    </row>
    <row r="950">
      <c r="A950" s="2">
        <v>38274.0</v>
      </c>
      <c r="B950" s="1">
        <v>2.13</v>
      </c>
    </row>
    <row r="951">
      <c r="A951" s="2">
        <v>38275.0</v>
      </c>
      <c r="B951" s="1">
        <v>2.13</v>
      </c>
    </row>
    <row r="952">
      <c r="A952" s="2">
        <v>38278.0</v>
      </c>
      <c r="B952" s="1">
        <v>2.13</v>
      </c>
    </row>
    <row r="953">
      <c r="A953" s="2">
        <v>38279.0</v>
      </c>
      <c r="B953" s="1">
        <v>2.13</v>
      </c>
    </row>
    <row r="954">
      <c r="A954" s="2">
        <v>38280.0</v>
      </c>
      <c r="B954" s="1">
        <v>2.13</v>
      </c>
    </row>
    <row r="955">
      <c r="A955" s="2">
        <v>38281.0</v>
      </c>
      <c r="B955" s="1">
        <v>2.13</v>
      </c>
    </row>
    <row r="956">
      <c r="A956" s="2">
        <v>38282.0</v>
      </c>
      <c r="B956" s="1">
        <v>2.13</v>
      </c>
    </row>
    <row r="957">
      <c r="A957" s="2">
        <v>38285.0</v>
      </c>
      <c r="B957" s="1">
        <v>2.13</v>
      </c>
    </row>
    <row r="958">
      <c r="A958" s="2">
        <v>38286.0</v>
      </c>
      <c r="B958" s="1">
        <v>2.13</v>
      </c>
    </row>
    <row r="959">
      <c r="A959" s="2">
        <v>38287.0</v>
      </c>
      <c r="B959" s="1">
        <v>2.135</v>
      </c>
    </row>
    <row r="960">
      <c r="A960" s="2">
        <v>38288.0</v>
      </c>
      <c r="B960" s="1">
        <v>2.13</v>
      </c>
    </row>
    <row r="961">
      <c r="A961" s="2">
        <v>38289.0</v>
      </c>
      <c r="B961" s="1">
        <v>2.13</v>
      </c>
    </row>
    <row r="962">
      <c r="A962" s="2">
        <v>38292.0</v>
      </c>
      <c r="B962" s="1">
        <v>2.13</v>
      </c>
    </row>
    <row r="963">
      <c r="A963" s="2">
        <v>38293.0</v>
      </c>
      <c r="B963" s="1">
        <v>2.13</v>
      </c>
    </row>
    <row r="964">
      <c r="A964" s="2">
        <v>38294.0</v>
      </c>
      <c r="B964" s="1">
        <v>2.13</v>
      </c>
    </row>
    <row r="965">
      <c r="A965" s="2">
        <v>38295.0</v>
      </c>
      <c r="B965" s="1">
        <v>2.13</v>
      </c>
    </row>
    <row r="966">
      <c r="A966" s="2">
        <v>38296.0</v>
      </c>
      <c r="B966" s="1">
        <v>2.13</v>
      </c>
    </row>
    <row r="967">
      <c r="A967" s="2">
        <v>38299.0</v>
      </c>
      <c r="B967" s="1">
        <v>2.13</v>
      </c>
    </row>
    <row r="968">
      <c r="A968" s="2">
        <v>38300.0</v>
      </c>
      <c r="B968" s="1">
        <v>2.13</v>
      </c>
    </row>
    <row r="969">
      <c r="A969" s="2">
        <v>38301.0</v>
      </c>
      <c r="B969" s="1">
        <v>2.13</v>
      </c>
    </row>
    <row r="970">
      <c r="A970" s="2">
        <v>38302.0</v>
      </c>
      <c r="B970" s="1">
        <v>2.13</v>
      </c>
    </row>
    <row r="971">
      <c r="A971" s="2">
        <v>38303.0</v>
      </c>
      <c r="B971" s="1">
        <v>2.13</v>
      </c>
    </row>
    <row r="972">
      <c r="A972" s="2">
        <v>38306.0</v>
      </c>
      <c r="B972" s="1">
        <v>2.13</v>
      </c>
    </row>
    <row r="973">
      <c r="A973" s="2">
        <v>38307.0</v>
      </c>
      <c r="B973" s="1">
        <v>2.13</v>
      </c>
    </row>
    <row r="974">
      <c r="A974" s="2">
        <v>38308.0</v>
      </c>
      <c r="B974" s="1">
        <v>2.13</v>
      </c>
    </row>
    <row r="975">
      <c r="A975" s="2">
        <v>38309.0</v>
      </c>
      <c r="B975" s="1">
        <v>2.118</v>
      </c>
    </row>
    <row r="976">
      <c r="A976" s="2">
        <v>38310.0</v>
      </c>
      <c r="B976" s="1">
        <v>2.122</v>
      </c>
    </row>
    <row r="977">
      <c r="A977" s="2">
        <v>38313.0</v>
      </c>
      <c r="B977" s="1">
        <v>2.118</v>
      </c>
    </row>
    <row r="978">
      <c r="A978" s="2">
        <v>38314.0</v>
      </c>
      <c r="B978" s="1">
        <v>2.122</v>
      </c>
    </row>
    <row r="979">
      <c r="A979" s="2">
        <v>38315.0</v>
      </c>
      <c r="B979" s="1">
        <v>2.122</v>
      </c>
    </row>
    <row r="980">
      <c r="A980" s="2">
        <v>38316.0</v>
      </c>
      <c r="B980" s="1">
        <v>2.122</v>
      </c>
    </row>
    <row r="981">
      <c r="A981" s="2">
        <v>38317.0</v>
      </c>
      <c r="B981" s="1">
        <v>2.11</v>
      </c>
    </row>
    <row r="982">
      <c r="A982" s="2">
        <v>38320.0</v>
      </c>
      <c r="B982" s="1">
        <v>2.105</v>
      </c>
    </row>
    <row r="983">
      <c r="A983" s="2">
        <v>38321.0</v>
      </c>
      <c r="B983" s="1">
        <v>2.112</v>
      </c>
    </row>
    <row r="984">
      <c r="A984" s="2">
        <v>38322.0</v>
      </c>
      <c r="B984" s="1">
        <v>2.108</v>
      </c>
    </row>
    <row r="985">
      <c r="A985" s="2">
        <v>38323.0</v>
      </c>
      <c r="B985" s="1">
        <v>2.108</v>
      </c>
    </row>
    <row r="986">
      <c r="A986" s="2">
        <v>38324.0</v>
      </c>
      <c r="B986" s="1">
        <v>2.108</v>
      </c>
    </row>
    <row r="987">
      <c r="A987" s="2">
        <v>38327.0</v>
      </c>
      <c r="B987" s="1">
        <v>2.108</v>
      </c>
    </row>
    <row r="988">
      <c r="A988" s="2">
        <v>38328.0</v>
      </c>
      <c r="B988" s="1">
        <v>2.108</v>
      </c>
    </row>
    <row r="989">
      <c r="A989" s="2">
        <v>38329.0</v>
      </c>
      <c r="B989" s="1">
        <v>2.11</v>
      </c>
    </row>
    <row r="990">
      <c r="A990" s="2">
        <v>38330.0</v>
      </c>
      <c r="B990" s="1">
        <v>2.118</v>
      </c>
    </row>
    <row r="991">
      <c r="A991" s="2">
        <v>38331.0</v>
      </c>
      <c r="B991" s="1">
        <v>2.118</v>
      </c>
    </row>
    <row r="992">
      <c r="A992" s="2">
        <v>38334.0</v>
      </c>
      <c r="B992" s="1">
        <v>2.112</v>
      </c>
    </row>
    <row r="993">
      <c r="A993" s="2">
        <v>38335.0</v>
      </c>
      <c r="B993" s="1">
        <v>2.108</v>
      </c>
    </row>
    <row r="994">
      <c r="A994" s="2">
        <v>38336.0</v>
      </c>
      <c r="B994" s="1">
        <v>2.108</v>
      </c>
    </row>
    <row r="995">
      <c r="A995" s="2">
        <v>38337.0</v>
      </c>
      <c r="B995" s="1">
        <v>2.11</v>
      </c>
    </row>
    <row r="996">
      <c r="A996" s="2">
        <v>38338.0</v>
      </c>
      <c r="B996" s="1">
        <v>2.11</v>
      </c>
    </row>
    <row r="997">
      <c r="A997" s="2">
        <v>38341.0</v>
      </c>
      <c r="B997" s="1">
        <v>2.112</v>
      </c>
    </row>
    <row r="998">
      <c r="A998" s="2">
        <v>38342.0</v>
      </c>
      <c r="B998" s="1">
        <v>2.115</v>
      </c>
    </row>
    <row r="999">
      <c r="A999" s="2">
        <v>38343.0</v>
      </c>
      <c r="B999" s="1">
        <v>2.142</v>
      </c>
    </row>
    <row r="1000">
      <c r="A1000" s="2">
        <v>38344.0</v>
      </c>
      <c r="B1000" s="1">
        <v>2.15</v>
      </c>
    </row>
    <row r="1001">
      <c r="A1001" s="2">
        <v>38348.0</v>
      </c>
      <c r="B1001" s="1">
        <v>2.15</v>
      </c>
    </row>
    <row r="1002">
      <c r="A1002" s="2">
        <v>38349.0</v>
      </c>
      <c r="B1002" s="1">
        <v>2.15</v>
      </c>
    </row>
    <row r="1003">
      <c r="A1003" s="2">
        <v>38350.0</v>
      </c>
      <c r="B1003" s="1">
        <v>2.15</v>
      </c>
    </row>
    <row r="1004">
      <c r="A1004" s="2">
        <v>38351.0</v>
      </c>
      <c r="B1004" s="1">
        <v>2.132</v>
      </c>
    </row>
    <row r="1005">
      <c r="A1005" s="2">
        <v>38355.0</v>
      </c>
      <c r="B1005" s="1">
        <v>2.132</v>
      </c>
    </row>
    <row r="1006">
      <c r="A1006" s="2">
        <v>38356.0</v>
      </c>
      <c r="B1006" s="1">
        <v>2.132</v>
      </c>
    </row>
    <row r="1007">
      <c r="A1007" s="2">
        <v>38357.0</v>
      </c>
      <c r="B1007" s="1">
        <v>2.118</v>
      </c>
    </row>
    <row r="1008">
      <c r="A1008" s="2">
        <v>38359.0</v>
      </c>
      <c r="B1008" s="1">
        <v>2.115</v>
      </c>
    </row>
    <row r="1009">
      <c r="A1009" s="2">
        <v>38362.0</v>
      </c>
      <c r="B1009" s="1">
        <v>2.12</v>
      </c>
    </row>
    <row r="1010">
      <c r="A1010" s="2">
        <v>38363.0</v>
      </c>
      <c r="B1010" s="1">
        <v>2.12</v>
      </c>
    </row>
    <row r="1011">
      <c r="A1011" s="2">
        <v>38364.0</v>
      </c>
      <c r="B1011" s="1">
        <v>2.105</v>
      </c>
    </row>
    <row r="1012">
      <c r="A1012" s="2">
        <v>38365.0</v>
      </c>
      <c r="B1012" s="1">
        <v>2.1</v>
      </c>
    </row>
    <row r="1013">
      <c r="A1013" s="2">
        <v>38366.0</v>
      </c>
      <c r="B1013" s="1">
        <v>2.1</v>
      </c>
    </row>
    <row r="1014">
      <c r="A1014" s="2">
        <v>38369.0</v>
      </c>
      <c r="B1014" s="1">
        <v>2.1</v>
      </c>
    </row>
    <row r="1015">
      <c r="A1015" s="2">
        <v>38370.0</v>
      </c>
      <c r="B1015" s="1">
        <v>2.1</v>
      </c>
    </row>
    <row r="1016">
      <c r="A1016" s="2">
        <v>38371.0</v>
      </c>
      <c r="B1016" s="1">
        <v>2.1</v>
      </c>
    </row>
    <row r="1017">
      <c r="A1017" s="2">
        <v>38372.0</v>
      </c>
      <c r="B1017" s="1">
        <v>2.1</v>
      </c>
    </row>
    <row r="1018">
      <c r="A1018" s="2">
        <v>38373.0</v>
      </c>
      <c r="B1018" s="1">
        <v>2.095</v>
      </c>
    </row>
    <row r="1019">
      <c r="A1019" s="2">
        <v>38376.0</v>
      </c>
      <c r="B1019" s="1">
        <v>2.1</v>
      </c>
    </row>
    <row r="1020">
      <c r="A1020" s="2">
        <v>38377.0</v>
      </c>
      <c r="B1020" s="1">
        <v>2.1</v>
      </c>
    </row>
    <row r="1021">
      <c r="A1021" s="2">
        <v>38378.0</v>
      </c>
      <c r="B1021" s="1">
        <v>2.1</v>
      </c>
    </row>
    <row r="1022">
      <c r="A1022" s="2">
        <v>38379.0</v>
      </c>
      <c r="B1022" s="1">
        <v>2.1</v>
      </c>
    </row>
    <row r="1023">
      <c r="A1023" s="2">
        <v>38380.0</v>
      </c>
      <c r="B1023" s="1">
        <v>2.1</v>
      </c>
    </row>
    <row r="1024">
      <c r="A1024" s="2">
        <v>38383.0</v>
      </c>
      <c r="B1024" s="1">
        <v>2.1</v>
      </c>
    </row>
    <row r="1025">
      <c r="A1025" s="2">
        <v>38384.0</v>
      </c>
      <c r="B1025" s="1">
        <v>2.1</v>
      </c>
    </row>
    <row r="1026">
      <c r="A1026" s="2">
        <v>38385.0</v>
      </c>
      <c r="B1026" s="1">
        <v>2.1</v>
      </c>
    </row>
    <row r="1027">
      <c r="A1027" s="2">
        <v>38386.0</v>
      </c>
      <c r="B1027" s="1">
        <v>2.1</v>
      </c>
    </row>
    <row r="1028">
      <c r="A1028" s="2">
        <v>38387.0</v>
      </c>
      <c r="B1028" s="1">
        <v>2.1</v>
      </c>
    </row>
    <row r="1029">
      <c r="A1029" s="2">
        <v>38390.0</v>
      </c>
      <c r="B1029" s="1">
        <v>2.1</v>
      </c>
    </row>
    <row r="1030">
      <c r="A1030" s="2">
        <v>38391.0</v>
      </c>
      <c r="B1030" s="1">
        <v>2.1</v>
      </c>
    </row>
    <row r="1031">
      <c r="A1031" s="2">
        <v>38392.0</v>
      </c>
      <c r="B1031" s="1">
        <v>2.1</v>
      </c>
    </row>
    <row r="1032">
      <c r="A1032" s="2">
        <v>38393.0</v>
      </c>
      <c r="B1032" s="1">
        <v>2.1</v>
      </c>
    </row>
    <row r="1033">
      <c r="A1033" s="2">
        <v>38394.0</v>
      </c>
      <c r="B1033" s="1">
        <v>2.1</v>
      </c>
    </row>
    <row r="1034">
      <c r="A1034" s="2">
        <v>38397.0</v>
      </c>
      <c r="B1034" s="1">
        <v>2.1</v>
      </c>
    </row>
    <row r="1035">
      <c r="A1035" s="2">
        <v>38398.0</v>
      </c>
      <c r="B1035" s="1">
        <v>2.1</v>
      </c>
    </row>
    <row r="1036">
      <c r="A1036" s="2">
        <v>38399.0</v>
      </c>
      <c r="B1036" s="1">
        <v>2.1</v>
      </c>
    </row>
    <row r="1037">
      <c r="A1037" s="2">
        <v>38400.0</v>
      </c>
      <c r="B1037" s="1">
        <v>2.1</v>
      </c>
    </row>
    <row r="1038">
      <c r="A1038" s="2">
        <v>38401.0</v>
      </c>
      <c r="B1038" s="1">
        <v>2.1</v>
      </c>
    </row>
    <row r="1039">
      <c r="A1039" s="2">
        <v>38404.0</v>
      </c>
      <c r="B1039" s="1">
        <v>2.1</v>
      </c>
    </row>
    <row r="1040">
      <c r="A1040" s="2">
        <v>38405.0</v>
      </c>
      <c r="B1040" s="1">
        <v>2.1</v>
      </c>
    </row>
    <row r="1041">
      <c r="A1041" s="2">
        <v>38406.0</v>
      </c>
      <c r="B1041" s="1">
        <v>2.1</v>
      </c>
    </row>
    <row r="1042">
      <c r="A1042" s="2">
        <v>38407.0</v>
      </c>
      <c r="B1042" s="1">
        <v>2.1</v>
      </c>
    </row>
    <row r="1043">
      <c r="A1043" s="2">
        <v>38408.0</v>
      </c>
      <c r="B1043" s="1">
        <v>2.1</v>
      </c>
    </row>
    <row r="1044">
      <c r="A1044" s="2">
        <v>38411.0</v>
      </c>
      <c r="B1044" s="1">
        <v>2.1</v>
      </c>
    </row>
    <row r="1045">
      <c r="A1045" s="2">
        <v>38412.0</v>
      </c>
      <c r="B1045" s="1">
        <v>2.1</v>
      </c>
    </row>
    <row r="1046">
      <c r="A1046" s="2">
        <v>38413.0</v>
      </c>
      <c r="B1046" s="1">
        <v>2.1</v>
      </c>
    </row>
    <row r="1047">
      <c r="A1047" s="2">
        <v>38414.0</v>
      </c>
      <c r="B1047" s="1">
        <v>2.1</v>
      </c>
    </row>
    <row r="1048">
      <c r="A1048" s="2">
        <v>38415.0</v>
      </c>
      <c r="B1048" s="1">
        <v>2.1</v>
      </c>
    </row>
    <row r="1049">
      <c r="A1049" s="2">
        <v>38418.0</v>
      </c>
      <c r="B1049" s="1">
        <v>2.1</v>
      </c>
    </row>
    <row r="1050">
      <c r="A1050" s="2">
        <v>38419.0</v>
      </c>
      <c r="B1050" s="1">
        <v>2.1</v>
      </c>
    </row>
    <row r="1051">
      <c r="A1051" s="2">
        <v>38420.0</v>
      </c>
      <c r="B1051" s="1">
        <v>2.1</v>
      </c>
    </row>
    <row r="1052">
      <c r="A1052" s="2">
        <v>38421.0</v>
      </c>
      <c r="B1052" s="1">
        <v>2.1</v>
      </c>
    </row>
    <row r="1053">
      <c r="A1053" s="2">
        <v>38422.0</v>
      </c>
      <c r="B1053" s="1">
        <v>2.1</v>
      </c>
    </row>
    <row r="1054">
      <c r="A1054" s="2">
        <v>38425.0</v>
      </c>
      <c r="B1054" s="1">
        <v>2.1</v>
      </c>
    </row>
    <row r="1055">
      <c r="A1055" s="2">
        <v>38426.0</v>
      </c>
      <c r="B1055" s="1">
        <v>2.1</v>
      </c>
    </row>
    <row r="1056">
      <c r="A1056" s="2">
        <v>38427.0</v>
      </c>
      <c r="B1056" s="1">
        <v>2.1</v>
      </c>
    </row>
    <row r="1057">
      <c r="A1057" s="2">
        <v>38428.0</v>
      </c>
      <c r="B1057" s="1">
        <v>2.1</v>
      </c>
    </row>
    <row r="1058">
      <c r="A1058" s="2">
        <v>38429.0</v>
      </c>
      <c r="B1058" s="1">
        <v>2.1</v>
      </c>
    </row>
    <row r="1059">
      <c r="A1059" s="2">
        <v>38432.0</v>
      </c>
      <c r="B1059" s="1">
        <v>2.1</v>
      </c>
    </row>
    <row r="1060">
      <c r="A1060" s="2">
        <v>38433.0</v>
      </c>
      <c r="B1060" s="1">
        <v>2.1</v>
      </c>
    </row>
    <row r="1061">
      <c r="A1061" s="2">
        <v>38434.0</v>
      </c>
      <c r="B1061" s="1">
        <v>2.1</v>
      </c>
    </row>
    <row r="1062">
      <c r="A1062" s="2">
        <v>38435.0</v>
      </c>
      <c r="B1062" s="1">
        <v>2.1</v>
      </c>
    </row>
    <row r="1063">
      <c r="A1063" s="2">
        <v>38440.0</v>
      </c>
      <c r="B1063" s="1">
        <v>2.1</v>
      </c>
    </row>
    <row r="1064">
      <c r="A1064" s="2">
        <v>38441.0</v>
      </c>
      <c r="B1064" s="1">
        <v>2.1</v>
      </c>
    </row>
    <row r="1065">
      <c r="A1065" s="2">
        <v>38442.0</v>
      </c>
      <c r="B1065" s="1">
        <v>2.1</v>
      </c>
    </row>
    <row r="1066">
      <c r="A1066" s="2">
        <v>38443.0</v>
      </c>
      <c r="B1066" s="1">
        <v>2.1</v>
      </c>
    </row>
    <row r="1067">
      <c r="A1067" s="2">
        <v>38446.0</v>
      </c>
      <c r="B1067" s="1">
        <v>2.1</v>
      </c>
    </row>
    <row r="1068">
      <c r="A1068" s="2">
        <v>38447.0</v>
      </c>
      <c r="B1068" s="1">
        <v>2.1</v>
      </c>
    </row>
    <row r="1069">
      <c r="A1069" s="2">
        <v>38448.0</v>
      </c>
      <c r="B1069" s="1">
        <v>2.1</v>
      </c>
    </row>
    <row r="1070">
      <c r="A1070" s="2">
        <v>38449.0</v>
      </c>
      <c r="B1070" s="1">
        <v>2.1</v>
      </c>
    </row>
    <row r="1071">
      <c r="A1071" s="2">
        <v>38450.0</v>
      </c>
      <c r="B1071" s="1">
        <v>2.1</v>
      </c>
    </row>
    <row r="1072">
      <c r="A1072" s="2">
        <v>38453.0</v>
      </c>
      <c r="B1072" s="1">
        <v>2.1</v>
      </c>
    </row>
    <row r="1073">
      <c r="A1073" s="2">
        <v>38454.0</v>
      </c>
      <c r="B1073" s="1">
        <v>2.1</v>
      </c>
    </row>
    <row r="1074">
      <c r="A1074" s="2">
        <v>38455.0</v>
      </c>
      <c r="B1074" s="1">
        <v>2.1</v>
      </c>
    </row>
    <row r="1075">
      <c r="A1075" s="2">
        <v>38456.0</v>
      </c>
      <c r="B1075" s="1">
        <v>2.1</v>
      </c>
    </row>
    <row r="1076">
      <c r="A1076" s="2">
        <v>38457.0</v>
      </c>
      <c r="B1076" s="1">
        <v>2.1</v>
      </c>
    </row>
    <row r="1077">
      <c r="A1077" s="2">
        <v>38460.0</v>
      </c>
      <c r="B1077" s="1">
        <v>2.1</v>
      </c>
    </row>
    <row r="1078">
      <c r="A1078" s="2">
        <v>38461.0</v>
      </c>
      <c r="B1078" s="1">
        <v>2.1</v>
      </c>
    </row>
    <row r="1079">
      <c r="A1079" s="2">
        <v>38462.0</v>
      </c>
      <c r="B1079" s="1">
        <v>2.1</v>
      </c>
    </row>
    <row r="1080">
      <c r="A1080" s="2">
        <v>38463.0</v>
      </c>
      <c r="B1080" s="1">
        <v>2.1</v>
      </c>
    </row>
    <row r="1081">
      <c r="A1081" s="2">
        <v>38464.0</v>
      </c>
      <c r="B1081" s="1">
        <v>2.1</v>
      </c>
    </row>
    <row r="1082">
      <c r="A1082" s="2">
        <v>38467.0</v>
      </c>
      <c r="B1082" s="1">
        <v>2.1</v>
      </c>
    </row>
    <row r="1083">
      <c r="A1083" s="2">
        <v>38468.0</v>
      </c>
      <c r="B1083" s="1">
        <v>2.1</v>
      </c>
    </row>
    <row r="1084">
      <c r="A1084" s="2">
        <v>38469.0</v>
      </c>
      <c r="B1084" s="1">
        <v>2.1</v>
      </c>
    </row>
    <row r="1085">
      <c r="A1085" s="2">
        <v>38470.0</v>
      </c>
      <c r="B1085" s="1">
        <v>2.1</v>
      </c>
    </row>
    <row r="1086">
      <c r="A1086" s="2">
        <v>38471.0</v>
      </c>
      <c r="B1086" s="1">
        <v>2.1</v>
      </c>
    </row>
    <row r="1087">
      <c r="A1087" s="2">
        <v>38474.0</v>
      </c>
      <c r="B1087" s="1">
        <v>2.1</v>
      </c>
    </row>
    <row r="1088">
      <c r="A1088" s="2">
        <v>38475.0</v>
      </c>
      <c r="B1088" s="1">
        <v>2.1</v>
      </c>
    </row>
    <row r="1089">
      <c r="A1089" s="2">
        <v>38476.0</v>
      </c>
      <c r="B1089" s="1">
        <v>2.1</v>
      </c>
    </row>
    <row r="1090">
      <c r="A1090" s="2">
        <v>38478.0</v>
      </c>
      <c r="B1090" s="1">
        <v>2.1</v>
      </c>
    </row>
    <row r="1091">
      <c r="A1091" s="2">
        <v>38481.0</v>
      </c>
      <c r="B1091" s="1">
        <v>2.1</v>
      </c>
    </row>
    <row r="1092">
      <c r="A1092" s="2">
        <v>38482.0</v>
      </c>
      <c r="B1092" s="1">
        <v>2.1</v>
      </c>
    </row>
    <row r="1093">
      <c r="A1093" s="2">
        <v>38483.0</v>
      </c>
      <c r="B1093" s="1">
        <v>2.1</v>
      </c>
    </row>
    <row r="1094">
      <c r="A1094" s="2">
        <v>38484.0</v>
      </c>
      <c r="B1094" s="1">
        <v>2.1</v>
      </c>
    </row>
    <row r="1095">
      <c r="A1095" s="2">
        <v>38485.0</v>
      </c>
      <c r="B1095" s="1">
        <v>2.1</v>
      </c>
    </row>
    <row r="1096">
      <c r="A1096" s="2">
        <v>38488.0</v>
      </c>
      <c r="B1096" s="1">
        <v>2.1</v>
      </c>
    </row>
    <row r="1097">
      <c r="A1097" s="2">
        <v>38489.0</v>
      </c>
      <c r="B1097" s="1">
        <v>2.1</v>
      </c>
    </row>
    <row r="1098">
      <c r="A1098" s="2">
        <v>38490.0</v>
      </c>
      <c r="B1098" s="1">
        <v>2.1</v>
      </c>
    </row>
    <row r="1099">
      <c r="A1099" s="2">
        <v>38491.0</v>
      </c>
      <c r="B1099" s="1">
        <v>2.1</v>
      </c>
    </row>
    <row r="1100">
      <c r="A1100" s="2">
        <v>38492.0</v>
      </c>
      <c r="B1100" s="1">
        <v>2.1</v>
      </c>
    </row>
    <row r="1101">
      <c r="A1101" s="2">
        <v>38495.0</v>
      </c>
      <c r="B1101" s="1">
        <v>2.1</v>
      </c>
    </row>
    <row r="1102">
      <c r="A1102" s="2">
        <v>38496.0</v>
      </c>
      <c r="B1102" s="1">
        <v>2.1</v>
      </c>
    </row>
    <row r="1103">
      <c r="A1103" s="2">
        <v>38497.0</v>
      </c>
      <c r="B1103" s="1">
        <v>2.1</v>
      </c>
    </row>
    <row r="1104">
      <c r="A1104" s="2">
        <v>38498.0</v>
      </c>
      <c r="B1104" s="1">
        <v>2.1</v>
      </c>
    </row>
    <row r="1105">
      <c r="A1105" s="2">
        <v>38499.0</v>
      </c>
      <c r="B1105" s="1">
        <v>2.1</v>
      </c>
    </row>
    <row r="1106">
      <c r="A1106" s="2">
        <v>38502.0</v>
      </c>
      <c r="B1106" s="1">
        <v>2.1</v>
      </c>
    </row>
    <row r="1107">
      <c r="A1107" s="2">
        <v>38503.0</v>
      </c>
      <c r="B1107" s="1">
        <v>2.1</v>
      </c>
    </row>
    <row r="1108">
      <c r="A1108" s="2">
        <v>38504.0</v>
      </c>
      <c r="B1108" s="1">
        <v>2.1</v>
      </c>
    </row>
    <row r="1109">
      <c r="A1109" s="2">
        <v>38505.0</v>
      </c>
      <c r="B1109" s="1">
        <v>2.1</v>
      </c>
    </row>
    <row r="1110">
      <c r="A1110" s="2">
        <v>38506.0</v>
      </c>
      <c r="B1110" s="1">
        <v>2.1</v>
      </c>
    </row>
    <row r="1111">
      <c r="A1111" s="2">
        <v>38510.0</v>
      </c>
      <c r="B1111" s="1">
        <v>2.1</v>
      </c>
    </row>
    <row r="1112">
      <c r="A1112" s="2">
        <v>38511.0</v>
      </c>
      <c r="B1112" s="1">
        <v>2.132</v>
      </c>
    </row>
    <row r="1113">
      <c r="A1113" s="2">
        <v>38512.0</v>
      </c>
      <c r="B1113" s="1">
        <v>2.15</v>
      </c>
    </row>
    <row r="1114">
      <c r="A1114" s="2">
        <v>38513.0</v>
      </c>
      <c r="B1114" s="1">
        <v>2.15</v>
      </c>
    </row>
    <row r="1115">
      <c r="A1115" s="2">
        <v>38516.0</v>
      </c>
      <c r="B1115" s="1">
        <v>2.15</v>
      </c>
    </row>
    <row r="1116">
      <c r="A1116" s="2">
        <v>38517.0</v>
      </c>
      <c r="B1116" s="1">
        <v>2.15</v>
      </c>
    </row>
    <row r="1117">
      <c r="A1117" s="2">
        <v>38518.0</v>
      </c>
      <c r="B1117" s="1">
        <v>2.06</v>
      </c>
    </row>
    <row r="1118">
      <c r="A1118" s="2">
        <v>38519.0</v>
      </c>
      <c r="B1118" s="1">
        <v>1.928</v>
      </c>
    </row>
    <row r="1119">
      <c r="A1119" s="2">
        <v>38520.0</v>
      </c>
      <c r="B1119" s="1">
        <v>1.848</v>
      </c>
    </row>
    <row r="1120">
      <c r="A1120" s="2">
        <v>38523.0</v>
      </c>
      <c r="B1120" s="1">
        <v>1.825</v>
      </c>
    </row>
    <row r="1121">
      <c r="A1121" s="2">
        <v>38524.0</v>
      </c>
      <c r="B1121" s="1">
        <v>1.62</v>
      </c>
    </row>
    <row r="1122">
      <c r="A1122" s="2">
        <v>38525.0</v>
      </c>
      <c r="B1122" s="1">
        <v>1.605</v>
      </c>
    </row>
    <row r="1123">
      <c r="A1123" s="2">
        <v>38526.0</v>
      </c>
      <c r="B1123" s="1">
        <v>1.605</v>
      </c>
    </row>
    <row r="1124">
      <c r="A1124" s="2">
        <v>38530.0</v>
      </c>
      <c r="B1124" s="1">
        <v>1.627</v>
      </c>
    </row>
    <row r="1125">
      <c r="A1125" s="2">
        <v>38531.0</v>
      </c>
      <c r="B1125" s="1">
        <v>1.622</v>
      </c>
    </row>
    <row r="1126">
      <c r="A1126" s="2">
        <v>38532.0</v>
      </c>
      <c r="B1126" s="1">
        <v>1.625</v>
      </c>
    </row>
    <row r="1127">
      <c r="A1127" s="2">
        <v>38533.0</v>
      </c>
      <c r="B1127" s="1">
        <v>1.61</v>
      </c>
    </row>
    <row r="1128">
      <c r="A1128" s="2">
        <v>38534.0</v>
      </c>
      <c r="B1128" s="1">
        <v>1.625</v>
      </c>
    </row>
    <row r="1129">
      <c r="A1129" s="2">
        <v>38537.0</v>
      </c>
      <c r="B1129" s="1">
        <v>1.63</v>
      </c>
    </row>
    <row r="1130">
      <c r="A1130" s="2">
        <v>38538.0</v>
      </c>
      <c r="B1130" s="1">
        <v>1.63</v>
      </c>
    </row>
    <row r="1131">
      <c r="A1131" s="2">
        <v>38539.0</v>
      </c>
      <c r="B1131" s="1">
        <v>1.627</v>
      </c>
    </row>
    <row r="1132">
      <c r="A1132" s="2">
        <v>38540.0</v>
      </c>
      <c r="B1132" s="1">
        <v>1.615</v>
      </c>
    </row>
    <row r="1133">
      <c r="A1133" s="2">
        <v>38541.0</v>
      </c>
      <c r="B1133" s="1">
        <v>1.622</v>
      </c>
    </row>
    <row r="1134">
      <c r="A1134" s="2">
        <v>38544.0</v>
      </c>
      <c r="B1134" s="1">
        <v>1.62</v>
      </c>
    </row>
    <row r="1135">
      <c r="A1135" s="2">
        <v>38545.0</v>
      </c>
      <c r="B1135" s="1">
        <v>1.615</v>
      </c>
    </row>
    <row r="1136">
      <c r="A1136" s="2">
        <v>38546.0</v>
      </c>
      <c r="B1136" s="1">
        <v>1.615</v>
      </c>
    </row>
    <row r="1137">
      <c r="A1137" s="2">
        <v>38547.0</v>
      </c>
      <c r="B1137" s="1">
        <v>1.618</v>
      </c>
    </row>
    <row r="1138">
      <c r="A1138" s="2">
        <v>38548.0</v>
      </c>
      <c r="B1138" s="1">
        <v>1.618</v>
      </c>
    </row>
    <row r="1139">
      <c r="A1139" s="2">
        <v>38551.0</v>
      </c>
      <c r="B1139" s="1">
        <v>1.62</v>
      </c>
    </row>
    <row r="1140">
      <c r="A1140" s="2">
        <v>38552.0</v>
      </c>
      <c r="B1140" s="1">
        <v>1.625</v>
      </c>
    </row>
    <row r="1141">
      <c r="A1141" s="2">
        <v>38553.0</v>
      </c>
      <c r="B1141" s="1">
        <v>1.635</v>
      </c>
    </row>
    <row r="1142">
      <c r="A1142" s="2">
        <v>38554.0</v>
      </c>
      <c r="B1142" s="1">
        <v>1.637</v>
      </c>
    </row>
    <row r="1143">
      <c r="A1143" s="2">
        <v>38555.0</v>
      </c>
      <c r="B1143" s="1">
        <v>1.625</v>
      </c>
    </row>
    <row r="1144">
      <c r="A1144" s="2">
        <v>38558.0</v>
      </c>
      <c r="B1144" s="1">
        <v>1.627</v>
      </c>
    </row>
    <row r="1145">
      <c r="A1145" s="2">
        <v>38559.0</v>
      </c>
      <c r="B1145" s="1">
        <v>1.62</v>
      </c>
    </row>
    <row r="1146">
      <c r="A1146" s="2">
        <v>38560.0</v>
      </c>
      <c r="B1146" s="1">
        <v>1.618</v>
      </c>
    </row>
    <row r="1147">
      <c r="A1147" s="2">
        <v>38561.0</v>
      </c>
      <c r="B1147" s="1">
        <v>1.61</v>
      </c>
    </row>
    <row r="1148">
      <c r="A1148" s="2">
        <v>38562.0</v>
      </c>
      <c r="B1148" s="1">
        <v>1.617</v>
      </c>
    </row>
    <row r="1149">
      <c r="A1149" s="2">
        <v>38565.0</v>
      </c>
      <c r="B1149" s="1">
        <v>1.617</v>
      </c>
    </row>
    <row r="1150">
      <c r="A1150" s="2">
        <v>38566.0</v>
      </c>
      <c r="B1150" s="1">
        <v>1.617</v>
      </c>
    </row>
    <row r="1151">
      <c r="A1151" s="2">
        <v>38567.0</v>
      </c>
      <c r="B1151" s="1">
        <v>1.617</v>
      </c>
    </row>
    <row r="1152">
      <c r="A1152" s="2">
        <v>38568.0</v>
      </c>
      <c r="B1152" s="1">
        <v>1.617</v>
      </c>
    </row>
    <row r="1153">
      <c r="A1153" s="2">
        <v>38569.0</v>
      </c>
      <c r="B1153" s="1">
        <v>1.62</v>
      </c>
    </row>
    <row r="1154">
      <c r="A1154" s="2">
        <v>38572.0</v>
      </c>
      <c r="B1154" s="1">
        <v>1.617</v>
      </c>
    </row>
    <row r="1155">
      <c r="A1155" s="2">
        <v>38573.0</v>
      </c>
      <c r="B1155" s="1">
        <v>1.62</v>
      </c>
    </row>
    <row r="1156">
      <c r="A1156" s="2">
        <v>38574.0</v>
      </c>
      <c r="B1156" s="1">
        <v>1.615</v>
      </c>
    </row>
    <row r="1157">
      <c r="A1157" s="2">
        <v>38575.0</v>
      </c>
      <c r="B1157" s="1">
        <v>1.632</v>
      </c>
    </row>
    <row r="1158">
      <c r="A1158" s="2">
        <v>38576.0</v>
      </c>
      <c r="B1158" s="1">
        <v>1.625</v>
      </c>
    </row>
    <row r="1159">
      <c r="A1159" s="2">
        <v>38579.0</v>
      </c>
      <c r="B1159" s="1">
        <v>1.627</v>
      </c>
    </row>
    <row r="1160">
      <c r="A1160" s="2">
        <v>38580.0</v>
      </c>
      <c r="B1160" s="1">
        <v>1.617</v>
      </c>
    </row>
    <row r="1161">
      <c r="A1161" s="2">
        <v>38581.0</v>
      </c>
      <c r="B1161" s="1">
        <v>1.62</v>
      </c>
    </row>
    <row r="1162">
      <c r="A1162" s="2">
        <v>38582.0</v>
      </c>
      <c r="B1162" s="1">
        <v>1.615</v>
      </c>
    </row>
    <row r="1163">
      <c r="A1163" s="2">
        <v>38583.0</v>
      </c>
      <c r="B1163" s="1">
        <v>1.625</v>
      </c>
    </row>
    <row r="1164">
      <c r="A1164" s="2">
        <v>38586.0</v>
      </c>
      <c r="B1164" s="1">
        <v>1.625</v>
      </c>
    </row>
    <row r="1165">
      <c r="A1165" s="2">
        <v>38587.0</v>
      </c>
      <c r="B1165" s="1">
        <v>1.627</v>
      </c>
    </row>
    <row r="1166">
      <c r="A1166" s="2">
        <v>38588.0</v>
      </c>
      <c r="B1166" s="1">
        <v>1.627</v>
      </c>
    </row>
    <row r="1167">
      <c r="A1167" s="2">
        <v>38589.0</v>
      </c>
      <c r="B1167" s="1">
        <v>1.625</v>
      </c>
    </row>
    <row r="1168">
      <c r="A1168" s="2">
        <v>38590.0</v>
      </c>
      <c r="B1168" s="1">
        <v>1.622</v>
      </c>
    </row>
    <row r="1169">
      <c r="A1169" s="2">
        <v>38593.0</v>
      </c>
      <c r="B1169" s="1">
        <v>1.622</v>
      </c>
    </row>
    <row r="1170">
      <c r="A1170" s="2">
        <v>38594.0</v>
      </c>
      <c r="B1170" s="1">
        <v>1.627</v>
      </c>
    </row>
    <row r="1171">
      <c r="A1171" s="2">
        <v>38595.0</v>
      </c>
      <c r="B1171" s="1">
        <v>1.622</v>
      </c>
    </row>
    <row r="1172">
      <c r="A1172" s="2">
        <v>38596.0</v>
      </c>
      <c r="B1172" s="1">
        <v>1.622</v>
      </c>
    </row>
    <row r="1173">
      <c r="A1173" s="2">
        <v>38597.0</v>
      </c>
      <c r="B1173" s="1">
        <v>1.615</v>
      </c>
    </row>
    <row r="1174">
      <c r="A1174" s="2">
        <v>38600.0</v>
      </c>
      <c r="B1174" s="1">
        <v>1.618</v>
      </c>
    </row>
    <row r="1175">
      <c r="A1175" s="2">
        <v>38601.0</v>
      </c>
      <c r="B1175" s="1">
        <v>1.618</v>
      </c>
    </row>
    <row r="1176">
      <c r="A1176" s="2">
        <v>38602.0</v>
      </c>
      <c r="B1176" s="1">
        <v>1.622</v>
      </c>
    </row>
    <row r="1177">
      <c r="A1177" s="2">
        <v>38603.0</v>
      </c>
      <c r="B1177" s="1">
        <v>1.622</v>
      </c>
    </row>
    <row r="1178">
      <c r="A1178" s="2">
        <v>38604.0</v>
      </c>
      <c r="B1178" s="1">
        <v>1.622</v>
      </c>
    </row>
    <row r="1179">
      <c r="A1179" s="2">
        <v>38607.0</v>
      </c>
      <c r="B1179" s="1">
        <v>1.62</v>
      </c>
    </row>
    <row r="1180">
      <c r="A1180" s="2">
        <v>38608.0</v>
      </c>
      <c r="B1180" s="1">
        <v>1.627</v>
      </c>
    </row>
    <row r="1181">
      <c r="A1181" s="2">
        <v>38609.0</v>
      </c>
      <c r="B1181" s="1">
        <v>1.625</v>
      </c>
    </row>
    <row r="1182">
      <c r="A1182" s="2">
        <v>38610.0</v>
      </c>
      <c r="B1182" s="1">
        <v>1.625</v>
      </c>
    </row>
    <row r="1183">
      <c r="A1183" s="2">
        <v>38611.0</v>
      </c>
      <c r="B1183" s="1">
        <v>1.627</v>
      </c>
    </row>
    <row r="1184">
      <c r="A1184" s="2">
        <v>38614.0</v>
      </c>
      <c r="B1184" s="1">
        <v>1.622</v>
      </c>
    </row>
    <row r="1185">
      <c r="A1185" s="2">
        <v>38615.0</v>
      </c>
      <c r="B1185" s="1">
        <v>1.622</v>
      </c>
    </row>
    <row r="1186">
      <c r="A1186" s="2">
        <v>38616.0</v>
      </c>
      <c r="B1186" s="1">
        <v>1.622</v>
      </c>
    </row>
    <row r="1187">
      <c r="A1187" s="2">
        <v>38617.0</v>
      </c>
      <c r="B1187" s="1">
        <v>1.62</v>
      </c>
    </row>
    <row r="1188">
      <c r="A1188" s="2">
        <v>38618.0</v>
      </c>
      <c r="B1188" s="1">
        <v>1.627</v>
      </c>
    </row>
    <row r="1189">
      <c r="A1189" s="2">
        <v>38621.0</v>
      </c>
      <c r="B1189" s="1">
        <v>1.622</v>
      </c>
    </row>
    <row r="1190">
      <c r="A1190" s="2">
        <v>38622.0</v>
      </c>
      <c r="B1190" s="1">
        <v>1.622</v>
      </c>
    </row>
    <row r="1191">
      <c r="A1191" s="2">
        <v>38623.0</v>
      </c>
      <c r="B1191" s="1">
        <v>1.622</v>
      </c>
    </row>
    <row r="1192">
      <c r="A1192" s="2">
        <v>38624.0</v>
      </c>
      <c r="B1192" s="1">
        <v>1.622</v>
      </c>
    </row>
    <row r="1193">
      <c r="A1193" s="2">
        <v>38625.0</v>
      </c>
      <c r="B1193" s="1">
        <v>1.622</v>
      </c>
    </row>
    <row r="1194">
      <c r="A1194" s="2">
        <v>38628.0</v>
      </c>
      <c r="B1194" s="1">
        <v>1.625</v>
      </c>
    </row>
    <row r="1195">
      <c r="A1195" s="2">
        <v>38629.0</v>
      </c>
      <c r="B1195" s="1">
        <v>1.625</v>
      </c>
    </row>
    <row r="1196">
      <c r="A1196" s="2">
        <v>38630.0</v>
      </c>
      <c r="B1196" s="1">
        <v>1.622</v>
      </c>
    </row>
    <row r="1197">
      <c r="A1197" s="2">
        <v>38631.0</v>
      </c>
      <c r="B1197" s="1">
        <v>1.627</v>
      </c>
    </row>
    <row r="1198">
      <c r="A1198" s="2">
        <v>38632.0</v>
      </c>
      <c r="B1198" s="1">
        <v>1.625</v>
      </c>
    </row>
    <row r="1199">
      <c r="A1199" s="2">
        <v>38635.0</v>
      </c>
      <c r="B1199" s="1">
        <v>1.62</v>
      </c>
    </row>
    <row r="1200">
      <c r="A1200" s="2">
        <v>38636.0</v>
      </c>
      <c r="B1200" s="1">
        <v>1.622</v>
      </c>
    </row>
    <row r="1201">
      <c r="A1201" s="2">
        <v>38637.0</v>
      </c>
      <c r="B1201" s="1">
        <v>1.625</v>
      </c>
    </row>
    <row r="1202">
      <c r="A1202" s="2">
        <v>38638.0</v>
      </c>
      <c r="B1202" s="1">
        <v>1.62</v>
      </c>
    </row>
    <row r="1203">
      <c r="A1203" s="2">
        <v>38639.0</v>
      </c>
      <c r="B1203" s="1">
        <v>1.62</v>
      </c>
    </row>
    <row r="1204">
      <c r="A1204" s="2">
        <v>38642.0</v>
      </c>
      <c r="B1204" s="1">
        <v>1.62</v>
      </c>
    </row>
    <row r="1205">
      <c r="A1205" s="2">
        <v>38643.0</v>
      </c>
      <c r="B1205" s="1">
        <v>1.62</v>
      </c>
    </row>
    <row r="1206">
      <c r="A1206" s="2">
        <v>38644.0</v>
      </c>
      <c r="B1206" s="1">
        <v>1.62</v>
      </c>
    </row>
    <row r="1207">
      <c r="A1207" s="2">
        <v>38645.0</v>
      </c>
      <c r="B1207" s="1">
        <v>1.62</v>
      </c>
    </row>
    <row r="1208">
      <c r="A1208" s="2">
        <v>38646.0</v>
      </c>
      <c r="B1208" s="1">
        <v>1.62</v>
      </c>
    </row>
    <row r="1209">
      <c r="A1209" s="2">
        <v>38649.0</v>
      </c>
      <c r="B1209" s="1">
        <v>1.622</v>
      </c>
    </row>
    <row r="1210">
      <c r="A1210" s="2">
        <v>38650.0</v>
      </c>
      <c r="B1210" s="1">
        <v>1.622</v>
      </c>
    </row>
    <row r="1211">
      <c r="A1211" s="2">
        <v>38651.0</v>
      </c>
      <c r="B1211" s="1">
        <v>1.622</v>
      </c>
    </row>
    <row r="1212">
      <c r="A1212" s="2">
        <v>38652.0</v>
      </c>
      <c r="B1212" s="1">
        <v>1.622</v>
      </c>
    </row>
    <row r="1213">
      <c r="A1213" s="2">
        <v>38653.0</v>
      </c>
      <c r="B1213" s="1">
        <v>1.62</v>
      </c>
    </row>
    <row r="1214">
      <c r="A1214" s="2">
        <v>38656.0</v>
      </c>
      <c r="B1214" s="1">
        <v>1.62</v>
      </c>
    </row>
    <row r="1215">
      <c r="A1215" s="2">
        <v>38657.0</v>
      </c>
      <c r="B1215" s="1">
        <v>1.622</v>
      </c>
    </row>
    <row r="1216">
      <c r="A1216" s="2">
        <v>38658.0</v>
      </c>
      <c r="B1216" s="1">
        <v>1.62</v>
      </c>
    </row>
    <row r="1217">
      <c r="A1217" s="2">
        <v>38659.0</v>
      </c>
      <c r="B1217" s="1">
        <v>1.62</v>
      </c>
    </row>
    <row r="1218">
      <c r="A1218" s="2">
        <v>38660.0</v>
      </c>
      <c r="B1218" s="1">
        <v>1.62</v>
      </c>
    </row>
    <row r="1219">
      <c r="A1219" s="2">
        <v>38663.0</v>
      </c>
      <c r="B1219" s="1">
        <v>1.62</v>
      </c>
    </row>
    <row r="1220">
      <c r="A1220" s="2">
        <v>38664.0</v>
      </c>
      <c r="B1220" s="1">
        <v>1.62</v>
      </c>
    </row>
    <row r="1221">
      <c r="A1221" s="2">
        <v>38665.0</v>
      </c>
      <c r="B1221" s="1">
        <v>1.62</v>
      </c>
    </row>
    <row r="1222">
      <c r="A1222" s="2">
        <v>38666.0</v>
      </c>
      <c r="B1222" s="1">
        <v>1.62</v>
      </c>
    </row>
    <row r="1223">
      <c r="A1223" s="2">
        <v>38667.0</v>
      </c>
      <c r="B1223" s="1">
        <v>1.625</v>
      </c>
    </row>
    <row r="1224">
      <c r="A1224" s="2">
        <v>38670.0</v>
      </c>
      <c r="B1224" s="1">
        <v>1.62</v>
      </c>
    </row>
    <row r="1225">
      <c r="A1225" s="2">
        <v>38671.0</v>
      </c>
      <c r="B1225" s="1">
        <v>1.615</v>
      </c>
    </row>
    <row r="1226">
      <c r="A1226" s="2">
        <v>38672.0</v>
      </c>
      <c r="B1226" s="1">
        <v>1.62</v>
      </c>
    </row>
    <row r="1227">
      <c r="A1227" s="2">
        <v>38673.0</v>
      </c>
      <c r="B1227" s="1">
        <v>1.62</v>
      </c>
    </row>
    <row r="1228">
      <c r="A1228" s="2">
        <v>38674.0</v>
      </c>
      <c r="B1228" s="1">
        <v>1.62</v>
      </c>
    </row>
    <row r="1229">
      <c r="A1229" s="2">
        <v>38677.0</v>
      </c>
      <c r="B1229" s="1">
        <v>1.62</v>
      </c>
    </row>
    <row r="1230">
      <c r="A1230" s="2">
        <v>38678.0</v>
      </c>
      <c r="B1230" s="1">
        <v>1.62</v>
      </c>
    </row>
    <row r="1231">
      <c r="A1231" s="2">
        <v>38679.0</v>
      </c>
      <c r="B1231" s="1">
        <v>1.615</v>
      </c>
    </row>
    <row r="1232">
      <c r="A1232" s="2">
        <v>38680.0</v>
      </c>
      <c r="B1232" s="1">
        <v>1.62</v>
      </c>
    </row>
    <row r="1233">
      <c r="A1233" s="2">
        <v>38681.0</v>
      </c>
      <c r="B1233" s="1">
        <v>1.62</v>
      </c>
    </row>
    <row r="1234">
      <c r="A1234" s="2">
        <v>38684.0</v>
      </c>
      <c r="B1234" s="1">
        <v>1.62</v>
      </c>
    </row>
    <row r="1235">
      <c r="A1235" s="2">
        <v>38685.0</v>
      </c>
      <c r="B1235" s="1">
        <v>1.62</v>
      </c>
    </row>
    <row r="1236">
      <c r="A1236" s="2">
        <v>38686.0</v>
      </c>
      <c r="B1236" s="1">
        <v>1.62</v>
      </c>
    </row>
    <row r="1237">
      <c r="A1237" s="2">
        <v>38687.0</v>
      </c>
      <c r="B1237" s="1">
        <v>1.62</v>
      </c>
    </row>
    <row r="1238">
      <c r="A1238" s="2">
        <v>38688.0</v>
      </c>
      <c r="B1238" s="1">
        <v>1.63</v>
      </c>
    </row>
    <row r="1239">
      <c r="A1239" s="2">
        <v>38691.0</v>
      </c>
      <c r="B1239" s="1">
        <v>1.622</v>
      </c>
    </row>
    <row r="1240">
      <c r="A1240" s="2">
        <v>38692.0</v>
      </c>
      <c r="B1240" s="1">
        <v>1.63</v>
      </c>
    </row>
    <row r="1241">
      <c r="A1241" s="2">
        <v>38693.0</v>
      </c>
      <c r="B1241" s="1">
        <v>1.63</v>
      </c>
    </row>
    <row r="1242">
      <c r="A1242" s="2">
        <v>38694.0</v>
      </c>
      <c r="B1242" s="1">
        <v>1.64</v>
      </c>
    </row>
    <row r="1243">
      <c r="A1243" s="2">
        <v>38695.0</v>
      </c>
      <c r="B1243" s="1">
        <v>1.632</v>
      </c>
    </row>
    <row r="1244">
      <c r="A1244" s="2">
        <v>38698.0</v>
      </c>
      <c r="B1244" s="1">
        <v>1.63</v>
      </c>
    </row>
    <row r="1245">
      <c r="A1245" s="2">
        <v>38699.0</v>
      </c>
      <c r="B1245" s="1">
        <v>1.627</v>
      </c>
    </row>
    <row r="1246">
      <c r="A1246" s="2">
        <v>38700.0</v>
      </c>
      <c r="B1246" s="1">
        <v>1.627</v>
      </c>
    </row>
    <row r="1247">
      <c r="A1247" s="2">
        <v>38701.0</v>
      </c>
      <c r="B1247" s="1">
        <v>1.635</v>
      </c>
    </row>
    <row r="1248">
      <c r="A1248" s="2">
        <v>38702.0</v>
      </c>
      <c r="B1248" s="1">
        <v>1.635</v>
      </c>
    </row>
    <row r="1249">
      <c r="A1249" s="2">
        <v>38705.0</v>
      </c>
      <c r="B1249" s="1">
        <v>1.637</v>
      </c>
    </row>
    <row r="1250">
      <c r="A1250" s="2">
        <v>38706.0</v>
      </c>
      <c r="B1250" s="1">
        <v>1.635</v>
      </c>
    </row>
    <row r="1251">
      <c r="A1251" s="2">
        <v>38707.0</v>
      </c>
      <c r="B1251" s="1">
        <v>1.637</v>
      </c>
    </row>
    <row r="1252">
      <c r="A1252" s="2">
        <v>38708.0</v>
      </c>
      <c r="B1252" s="1">
        <v>1.668</v>
      </c>
    </row>
    <row r="1253">
      <c r="A1253" s="2">
        <v>38709.0</v>
      </c>
      <c r="B1253" s="1">
        <v>1.67</v>
      </c>
    </row>
    <row r="1254">
      <c r="A1254" s="2">
        <v>38713.0</v>
      </c>
      <c r="B1254" s="1">
        <v>1.672</v>
      </c>
    </row>
    <row r="1255">
      <c r="A1255" s="2">
        <v>38714.0</v>
      </c>
      <c r="B1255" s="1">
        <v>1.67</v>
      </c>
    </row>
    <row r="1256">
      <c r="A1256" s="2">
        <v>38715.0</v>
      </c>
      <c r="B1256" s="1">
        <v>1.665</v>
      </c>
    </row>
    <row r="1257">
      <c r="A1257" s="2">
        <v>38716.0</v>
      </c>
      <c r="B1257" s="1">
        <v>1.66</v>
      </c>
    </row>
    <row r="1258">
      <c r="A1258" s="2">
        <v>38719.0</v>
      </c>
      <c r="B1258" s="1">
        <v>1.655</v>
      </c>
    </row>
    <row r="1259">
      <c r="A1259" s="2">
        <v>38720.0</v>
      </c>
      <c r="B1259" s="1">
        <v>1.655</v>
      </c>
    </row>
    <row r="1260">
      <c r="A1260" s="2">
        <v>38721.0</v>
      </c>
      <c r="B1260" s="1">
        <v>1.655</v>
      </c>
    </row>
    <row r="1261">
      <c r="A1261" s="2">
        <v>38722.0</v>
      </c>
      <c r="B1261" s="1">
        <v>1.655</v>
      </c>
    </row>
    <row r="1262">
      <c r="A1262" s="2">
        <v>38726.0</v>
      </c>
      <c r="B1262" s="1">
        <v>1.655</v>
      </c>
    </row>
    <row r="1263">
      <c r="A1263" s="2">
        <v>38727.0</v>
      </c>
      <c r="B1263" s="1">
        <v>1.65</v>
      </c>
    </row>
    <row r="1264">
      <c r="A1264" s="2">
        <v>38728.0</v>
      </c>
      <c r="B1264" s="1">
        <v>1.65</v>
      </c>
    </row>
    <row r="1265">
      <c r="A1265" s="2">
        <v>38729.0</v>
      </c>
      <c r="B1265" s="1">
        <v>1.65</v>
      </c>
    </row>
    <row r="1266">
      <c r="A1266" s="2">
        <v>38730.0</v>
      </c>
      <c r="B1266" s="1">
        <v>1.65</v>
      </c>
    </row>
    <row r="1267">
      <c r="A1267" s="2">
        <v>38733.0</v>
      </c>
      <c r="B1267" s="1">
        <v>1.65</v>
      </c>
    </row>
    <row r="1268">
      <c r="A1268" s="2">
        <v>38734.0</v>
      </c>
      <c r="B1268" s="1">
        <v>1.69</v>
      </c>
    </row>
    <row r="1269">
      <c r="A1269" s="2">
        <v>38735.0</v>
      </c>
      <c r="B1269" s="1">
        <v>1.712</v>
      </c>
    </row>
    <row r="1270">
      <c r="A1270" s="2">
        <v>38736.0</v>
      </c>
      <c r="B1270" s="1">
        <v>1.795</v>
      </c>
    </row>
    <row r="1271">
      <c r="A1271" s="2">
        <v>38737.0</v>
      </c>
      <c r="B1271" s="1">
        <v>1.85</v>
      </c>
    </row>
    <row r="1272">
      <c r="A1272" s="2">
        <v>38740.0</v>
      </c>
      <c r="B1272" s="1">
        <v>1.87</v>
      </c>
    </row>
    <row r="1273">
      <c r="A1273" s="2">
        <v>38741.0</v>
      </c>
      <c r="B1273" s="1">
        <v>1.87</v>
      </c>
    </row>
    <row r="1274">
      <c r="A1274" s="2">
        <v>38742.0</v>
      </c>
      <c r="B1274" s="1">
        <v>1.87</v>
      </c>
    </row>
    <row r="1275">
      <c r="A1275" s="2">
        <v>38743.0</v>
      </c>
      <c r="B1275" s="1">
        <v>1.87</v>
      </c>
    </row>
    <row r="1276">
      <c r="A1276" s="2">
        <v>38744.0</v>
      </c>
      <c r="B1276" s="1">
        <v>1.872</v>
      </c>
    </row>
    <row r="1277">
      <c r="A1277" s="2">
        <v>38747.0</v>
      </c>
      <c r="B1277" s="1">
        <v>1.872</v>
      </c>
    </row>
    <row r="1278">
      <c r="A1278" s="2">
        <v>38748.0</v>
      </c>
      <c r="B1278" s="1">
        <v>1.87</v>
      </c>
    </row>
    <row r="1279">
      <c r="A1279" s="2">
        <v>38749.0</v>
      </c>
      <c r="B1279" s="1">
        <v>1.87</v>
      </c>
    </row>
    <row r="1280">
      <c r="A1280" s="2">
        <v>38750.0</v>
      </c>
      <c r="B1280" s="1">
        <v>1.87</v>
      </c>
    </row>
    <row r="1281">
      <c r="A1281" s="2">
        <v>38751.0</v>
      </c>
      <c r="B1281" s="1">
        <v>1.87</v>
      </c>
    </row>
    <row r="1282">
      <c r="A1282" s="2">
        <v>38754.0</v>
      </c>
      <c r="B1282" s="1">
        <v>1.87</v>
      </c>
    </row>
    <row r="1283">
      <c r="A1283" s="2">
        <v>38755.0</v>
      </c>
      <c r="B1283" s="1">
        <v>1.87</v>
      </c>
    </row>
    <row r="1284">
      <c r="A1284" s="2">
        <v>38756.0</v>
      </c>
      <c r="B1284" s="1">
        <v>1.87</v>
      </c>
    </row>
    <row r="1285">
      <c r="A1285" s="2">
        <v>38757.0</v>
      </c>
      <c r="B1285" s="1">
        <v>1.87</v>
      </c>
    </row>
    <row r="1286">
      <c r="A1286" s="2">
        <v>38758.0</v>
      </c>
      <c r="B1286" s="1">
        <v>1.87</v>
      </c>
    </row>
    <row r="1287">
      <c r="A1287" s="2">
        <v>38761.0</v>
      </c>
      <c r="B1287" s="1">
        <v>1.87</v>
      </c>
    </row>
    <row r="1288">
      <c r="A1288" s="2">
        <v>38762.0</v>
      </c>
      <c r="B1288" s="1">
        <v>1.87</v>
      </c>
    </row>
    <row r="1289">
      <c r="A1289" s="2">
        <v>38763.0</v>
      </c>
      <c r="B1289" s="1">
        <v>1.87</v>
      </c>
    </row>
    <row r="1290">
      <c r="A1290" s="2">
        <v>38764.0</v>
      </c>
      <c r="B1290" s="1">
        <v>1.87</v>
      </c>
    </row>
    <row r="1291">
      <c r="A1291" s="2">
        <v>38765.0</v>
      </c>
      <c r="B1291" s="1">
        <v>1.87</v>
      </c>
    </row>
    <row r="1292">
      <c r="A1292" s="2">
        <v>38768.0</v>
      </c>
      <c r="B1292" s="1">
        <v>1.87</v>
      </c>
    </row>
    <row r="1293">
      <c r="A1293" s="2">
        <v>38769.0</v>
      </c>
      <c r="B1293" s="1">
        <v>1.9</v>
      </c>
    </row>
    <row r="1294">
      <c r="A1294" s="2">
        <v>38770.0</v>
      </c>
      <c r="B1294" s="1">
        <v>1.93</v>
      </c>
    </row>
    <row r="1295">
      <c r="A1295" s="2">
        <v>38771.0</v>
      </c>
      <c r="B1295" s="1">
        <v>2.058</v>
      </c>
    </row>
    <row r="1296">
      <c r="A1296" s="2">
        <v>38772.0</v>
      </c>
      <c r="B1296" s="1">
        <v>2.095</v>
      </c>
    </row>
    <row r="1297">
      <c r="A1297" s="2">
        <v>38775.0</v>
      </c>
      <c r="B1297" s="1">
        <v>2.12</v>
      </c>
    </row>
    <row r="1298">
      <c r="A1298" s="2">
        <v>38776.0</v>
      </c>
      <c r="B1298" s="1">
        <v>2.115</v>
      </c>
    </row>
    <row r="1299">
      <c r="A1299" s="2">
        <v>38777.0</v>
      </c>
      <c r="B1299" s="1">
        <v>2.122</v>
      </c>
    </row>
    <row r="1300">
      <c r="A1300" s="2">
        <v>38778.0</v>
      </c>
      <c r="B1300" s="1">
        <v>2.122</v>
      </c>
    </row>
    <row r="1301">
      <c r="A1301" s="2">
        <v>38779.0</v>
      </c>
      <c r="B1301" s="1">
        <v>2.122</v>
      </c>
    </row>
    <row r="1302">
      <c r="A1302" s="2">
        <v>38782.0</v>
      </c>
      <c r="B1302" s="1">
        <v>2.122</v>
      </c>
    </row>
    <row r="1303">
      <c r="A1303" s="2">
        <v>38783.0</v>
      </c>
      <c r="B1303" s="1">
        <v>2.122</v>
      </c>
    </row>
    <row r="1304">
      <c r="A1304" s="2">
        <v>38784.0</v>
      </c>
      <c r="B1304" s="1">
        <v>2.122</v>
      </c>
    </row>
    <row r="1305">
      <c r="A1305" s="2">
        <v>38785.0</v>
      </c>
      <c r="B1305" s="1">
        <v>2.125</v>
      </c>
    </row>
    <row r="1306">
      <c r="A1306" s="2">
        <v>38786.0</v>
      </c>
      <c r="B1306" s="1">
        <v>2.122</v>
      </c>
    </row>
    <row r="1307">
      <c r="A1307" s="2">
        <v>38789.0</v>
      </c>
      <c r="B1307" s="1">
        <v>2.123</v>
      </c>
    </row>
    <row r="1308">
      <c r="A1308" s="2">
        <v>38790.0</v>
      </c>
      <c r="B1308" s="1">
        <v>2.123</v>
      </c>
    </row>
    <row r="1309">
      <c r="A1309" s="2">
        <v>38791.0</v>
      </c>
      <c r="B1309" s="1">
        <v>2.123</v>
      </c>
    </row>
    <row r="1310">
      <c r="A1310" s="2">
        <v>38792.0</v>
      </c>
      <c r="B1310" s="1">
        <v>2.125</v>
      </c>
    </row>
    <row r="1311">
      <c r="A1311" s="2">
        <v>38793.0</v>
      </c>
      <c r="B1311" s="1">
        <v>2.128</v>
      </c>
    </row>
    <row r="1312">
      <c r="A1312" s="2">
        <v>38796.0</v>
      </c>
      <c r="B1312" s="1">
        <v>2.128</v>
      </c>
    </row>
    <row r="1313">
      <c r="A1313" s="2">
        <v>38797.0</v>
      </c>
      <c r="B1313" s="1">
        <v>2.13</v>
      </c>
    </row>
    <row r="1314">
      <c r="A1314" s="2">
        <v>38798.0</v>
      </c>
      <c r="B1314" s="1">
        <v>2.13</v>
      </c>
    </row>
    <row r="1315">
      <c r="A1315" s="2">
        <v>38799.0</v>
      </c>
      <c r="B1315" s="1">
        <v>2.14</v>
      </c>
    </row>
    <row r="1316">
      <c r="A1316" s="2">
        <v>38800.0</v>
      </c>
      <c r="B1316" s="1">
        <v>2.133</v>
      </c>
    </row>
    <row r="1317">
      <c r="A1317" s="2">
        <v>38803.0</v>
      </c>
      <c r="B1317" s="1">
        <v>2.145</v>
      </c>
    </row>
    <row r="1318">
      <c r="A1318" s="2">
        <v>38804.0</v>
      </c>
      <c r="B1318" s="1">
        <v>2.148</v>
      </c>
    </row>
    <row r="1319">
      <c r="A1319" s="2">
        <v>38805.0</v>
      </c>
      <c r="B1319" s="1">
        <v>2.15</v>
      </c>
    </row>
    <row r="1320">
      <c r="A1320" s="2">
        <v>38806.0</v>
      </c>
      <c r="B1320" s="1">
        <v>2.15</v>
      </c>
    </row>
    <row r="1321">
      <c r="A1321" s="2">
        <v>38807.0</v>
      </c>
      <c r="B1321" s="1">
        <v>2.15</v>
      </c>
    </row>
    <row r="1322">
      <c r="A1322" s="2">
        <v>38810.0</v>
      </c>
      <c r="B1322" s="1">
        <v>2.15</v>
      </c>
    </row>
    <row r="1323">
      <c r="A1323" s="2">
        <v>38811.0</v>
      </c>
      <c r="B1323" s="1">
        <v>2.15</v>
      </c>
    </row>
    <row r="1324">
      <c r="A1324" s="2">
        <v>38812.0</v>
      </c>
      <c r="B1324" s="1">
        <v>2.145</v>
      </c>
    </row>
    <row r="1325">
      <c r="A1325" s="2">
        <v>38813.0</v>
      </c>
      <c r="B1325" s="1">
        <v>2.15</v>
      </c>
    </row>
    <row r="1326">
      <c r="A1326" s="2">
        <v>38814.0</v>
      </c>
      <c r="B1326" s="1">
        <v>2.145</v>
      </c>
    </row>
    <row r="1327">
      <c r="A1327" s="2">
        <v>38817.0</v>
      </c>
      <c r="B1327" s="1">
        <v>2.15</v>
      </c>
    </row>
    <row r="1328">
      <c r="A1328" s="2">
        <v>38818.0</v>
      </c>
      <c r="B1328" s="1">
        <v>2.135</v>
      </c>
    </row>
    <row r="1329">
      <c r="A1329" s="2">
        <v>38819.0</v>
      </c>
      <c r="B1329" s="1">
        <v>2.13</v>
      </c>
    </row>
    <row r="1330">
      <c r="A1330" s="2">
        <v>38820.0</v>
      </c>
      <c r="B1330" s="1">
        <v>2.135</v>
      </c>
    </row>
    <row r="1331">
      <c r="A1331" s="2">
        <v>38825.0</v>
      </c>
      <c r="B1331" s="1">
        <v>2.135</v>
      </c>
    </row>
    <row r="1332">
      <c r="A1332" s="2">
        <v>38826.0</v>
      </c>
      <c r="B1332" s="1">
        <v>2.14</v>
      </c>
    </row>
    <row r="1333">
      <c r="A1333" s="2">
        <v>38827.0</v>
      </c>
      <c r="B1333" s="1">
        <v>2.13</v>
      </c>
    </row>
    <row r="1334">
      <c r="A1334" s="2">
        <v>38828.0</v>
      </c>
      <c r="B1334" s="1">
        <v>2.13</v>
      </c>
    </row>
    <row r="1335">
      <c r="A1335" s="2">
        <v>38831.0</v>
      </c>
      <c r="B1335" s="1">
        <v>2.13</v>
      </c>
    </row>
    <row r="1336">
      <c r="A1336" s="2">
        <v>38832.0</v>
      </c>
      <c r="B1336" s="1">
        <v>2.13</v>
      </c>
    </row>
    <row r="1337">
      <c r="A1337" s="2">
        <v>38833.0</v>
      </c>
      <c r="B1337" s="1">
        <v>2.13</v>
      </c>
    </row>
    <row r="1338">
      <c r="A1338" s="2">
        <v>38834.0</v>
      </c>
      <c r="B1338" s="1">
        <v>2.13</v>
      </c>
    </row>
    <row r="1339">
      <c r="A1339" s="2">
        <v>38835.0</v>
      </c>
      <c r="B1339" s="1">
        <v>2.13</v>
      </c>
    </row>
    <row r="1340">
      <c r="A1340" s="2">
        <v>38839.0</v>
      </c>
      <c r="B1340" s="1">
        <v>2.13</v>
      </c>
    </row>
    <row r="1341">
      <c r="A1341" s="2">
        <v>38840.0</v>
      </c>
      <c r="B1341" s="1">
        <v>2.13</v>
      </c>
    </row>
    <row r="1342">
      <c r="A1342" s="2">
        <v>38841.0</v>
      </c>
      <c r="B1342" s="1">
        <v>2.13</v>
      </c>
    </row>
    <row r="1343">
      <c r="A1343" s="2">
        <v>38842.0</v>
      </c>
      <c r="B1343" s="1">
        <v>2.13</v>
      </c>
    </row>
    <row r="1344">
      <c r="A1344" s="2">
        <v>38845.0</v>
      </c>
      <c r="B1344" s="1">
        <v>2.13</v>
      </c>
    </row>
    <row r="1345">
      <c r="A1345" s="2">
        <v>38846.0</v>
      </c>
      <c r="B1345" s="1">
        <v>2.13</v>
      </c>
    </row>
    <row r="1346">
      <c r="A1346" s="2">
        <v>38847.0</v>
      </c>
      <c r="B1346" s="1">
        <v>2.13</v>
      </c>
    </row>
    <row r="1347">
      <c r="A1347" s="2">
        <v>38848.0</v>
      </c>
      <c r="B1347" s="1">
        <v>2.13</v>
      </c>
    </row>
    <row r="1348">
      <c r="A1348" s="2">
        <v>38849.0</v>
      </c>
      <c r="B1348" s="1">
        <v>2.13</v>
      </c>
    </row>
    <row r="1349">
      <c r="A1349" s="2">
        <v>38852.0</v>
      </c>
      <c r="B1349" s="1">
        <v>2.13</v>
      </c>
    </row>
    <row r="1350">
      <c r="A1350" s="2">
        <v>38853.0</v>
      </c>
      <c r="B1350" s="1">
        <v>2.13</v>
      </c>
    </row>
    <row r="1351">
      <c r="A1351" s="2">
        <v>38854.0</v>
      </c>
      <c r="B1351" s="1">
        <v>2.13</v>
      </c>
    </row>
    <row r="1352">
      <c r="A1352" s="2">
        <v>38855.0</v>
      </c>
      <c r="B1352" s="1">
        <v>2.13</v>
      </c>
    </row>
    <row r="1353">
      <c r="A1353" s="2">
        <v>38856.0</v>
      </c>
      <c r="B1353" s="1">
        <v>2.13</v>
      </c>
    </row>
    <row r="1354">
      <c r="A1354" s="2">
        <v>38859.0</v>
      </c>
      <c r="B1354" s="1">
        <v>2.13</v>
      </c>
    </row>
    <row r="1355">
      <c r="A1355" s="2">
        <v>38860.0</v>
      </c>
      <c r="B1355" s="1">
        <v>2.13</v>
      </c>
    </row>
    <row r="1356">
      <c r="A1356" s="2">
        <v>38861.0</v>
      </c>
      <c r="B1356" s="1">
        <v>2.13</v>
      </c>
    </row>
    <row r="1357">
      <c r="A1357" s="2">
        <v>38863.0</v>
      </c>
      <c r="B1357" s="1">
        <v>2.13</v>
      </c>
    </row>
    <row r="1358">
      <c r="A1358" s="2">
        <v>38866.0</v>
      </c>
      <c r="B1358" s="1">
        <v>2.13</v>
      </c>
    </row>
    <row r="1359">
      <c r="A1359" s="2">
        <v>38867.0</v>
      </c>
      <c r="B1359" s="1">
        <v>2.13</v>
      </c>
    </row>
    <row r="1360">
      <c r="A1360" s="2">
        <v>38868.0</v>
      </c>
      <c r="B1360" s="1">
        <v>2.13</v>
      </c>
    </row>
    <row r="1361">
      <c r="A1361" s="2">
        <v>38869.0</v>
      </c>
      <c r="B1361" s="1">
        <v>2.13</v>
      </c>
    </row>
    <row r="1362">
      <c r="A1362" s="2">
        <v>38870.0</v>
      </c>
      <c r="B1362" s="1">
        <v>2.13</v>
      </c>
    </row>
    <row r="1363">
      <c r="A1363" s="2">
        <v>38873.0</v>
      </c>
      <c r="B1363" s="1">
        <v>2.13</v>
      </c>
    </row>
    <row r="1364">
      <c r="A1364" s="2">
        <v>38875.0</v>
      </c>
      <c r="B1364" s="1">
        <v>2.13</v>
      </c>
    </row>
    <row r="1365">
      <c r="A1365" s="2">
        <v>38876.0</v>
      </c>
      <c r="B1365" s="1">
        <v>2.13</v>
      </c>
    </row>
    <row r="1366">
      <c r="A1366" s="2">
        <v>38877.0</v>
      </c>
      <c r="B1366" s="1">
        <v>2.13</v>
      </c>
    </row>
    <row r="1367">
      <c r="A1367" s="2">
        <v>38880.0</v>
      </c>
      <c r="B1367" s="1">
        <v>2.13</v>
      </c>
    </row>
    <row r="1368">
      <c r="A1368" s="2">
        <v>38881.0</v>
      </c>
      <c r="B1368" s="1">
        <v>2.178</v>
      </c>
    </row>
    <row r="1369">
      <c r="A1369" s="2">
        <v>38882.0</v>
      </c>
      <c r="B1369" s="1">
        <v>2.28</v>
      </c>
    </row>
    <row r="1370">
      <c r="A1370" s="2">
        <v>38883.0</v>
      </c>
      <c r="B1370" s="1">
        <v>2.315</v>
      </c>
    </row>
    <row r="1371">
      <c r="A1371" s="2">
        <v>38884.0</v>
      </c>
      <c r="B1371" s="1">
        <v>2.338</v>
      </c>
    </row>
    <row r="1372">
      <c r="A1372" s="2">
        <v>38887.0</v>
      </c>
      <c r="B1372" s="1">
        <v>2.4</v>
      </c>
    </row>
    <row r="1373">
      <c r="A1373" s="2">
        <v>38888.0</v>
      </c>
      <c r="B1373" s="1">
        <v>2.405</v>
      </c>
    </row>
    <row r="1374">
      <c r="A1374" s="2">
        <v>38889.0</v>
      </c>
      <c r="B1374" s="1">
        <v>2.433</v>
      </c>
    </row>
    <row r="1375">
      <c r="A1375" s="2">
        <v>38890.0</v>
      </c>
      <c r="B1375" s="1">
        <v>2.435</v>
      </c>
    </row>
    <row r="1376">
      <c r="A1376" s="2">
        <v>38894.0</v>
      </c>
      <c r="B1376" s="1">
        <v>2.44</v>
      </c>
    </row>
    <row r="1377">
      <c r="A1377" s="2">
        <v>38895.0</v>
      </c>
      <c r="B1377" s="1">
        <v>2.453</v>
      </c>
    </row>
    <row r="1378">
      <c r="A1378" s="2">
        <v>38896.0</v>
      </c>
      <c r="B1378" s="1">
        <v>2.4</v>
      </c>
    </row>
    <row r="1379">
      <c r="A1379" s="2">
        <v>38897.0</v>
      </c>
      <c r="B1379" s="1">
        <v>2.4</v>
      </c>
    </row>
    <row r="1380">
      <c r="A1380" s="2">
        <v>38898.0</v>
      </c>
      <c r="B1380" s="1">
        <v>2.4</v>
      </c>
    </row>
    <row r="1381">
      <c r="A1381" s="2">
        <v>38901.0</v>
      </c>
      <c r="B1381" s="1">
        <v>2.4</v>
      </c>
    </row>
    <row r="1382">
      <c r="A1382" s="2">
        <v>38902.0</v>
      </c>
      <c r="B1382" s="1">
        <v>2.39</v>
      </c>
    </row>
    <row r="1383">
      <c r="A1383" s="2">
        <v>38903.0</v>
      </c>
      <c r="B1383" s="1">
        <v>2.398</v>
      </c>
    </row>
    <row r="1384">
      <c r="A1384" s="2">
        <v>38904.0</v>
      </c>
      <c r="B1384" s="1">
        <v>2.398</v>
      </c>
    </row>
    <row r="1385">
      <c r="A1385" s="2">
        <v>38905.0</v>
      </c>
      <c r="B1385" s="1">
        <v>2.4</v>
      </c>
    </row>
    <row r="1386">
      <c r="A1386" s="2">
        <v>38908.0</v>
      </c>
      <c r="B1386" s="1">
        <v>2.4</v>
      </c>
    </row>
    <row r="1387">
      <c r="A1387" s="2">
        <v>38909.0</v>
      </c>
      <c r="B1387" s="1">
        <v>2.4</v>
      </c>
    </row>
    <row r="1388">
      <c r="A1388" s="2">
        <v>38910.0</v>
      </c>
      <c r="B1388" s="1">
        <v>2.4</v>
      </c>
    </row>
    <row r="1389">
      <c r="A1389" s="2">
        <v>38911.0</v>
      </c>
      <c r="B1389" s="1">
        <v>2.4</v>
      </c>
    </row>
    <row r="1390">
      <c r="A1390" s="2">
        <v>38912.0</v>
      </c>
      <c r="B1390" s="1">
        <v>2.395</v>
      </c>
    </row>
    <row r="1391">
      <c r="A1391" s="2">
        <v>38915.0</v>
      </c>
      <c r="B1391" s="1">
        <v>2.4</v>
      </c>
    </row>
    <row r="1392">
      <c r="A1392" s="2">
        <v>38916.0</v>
      </c>
      <c r="B1392" s="1">
        <v>2.4</v>
      </c>
    </row>
    <row r="1393">
      <c r="A1393" s="2">
        <v>38917.0</v>
      </c>
      <c r="B1393" s="1">
        <v>2.395</v>
      </c>
    </row>
    <row r="1394">
      <c r="A1394" s="2">
        <v>38918.0</v>
      </c>
      <c r="B1394" s="1">
        <v>2.395</v>
      </c>
    </row>
    <row r="1395">
      <c r="A1395" s="2">
        <v>38919.0</v>
      </c>
      <c r="B1395" s="1">
        <v>2.4</v>
      </c>
    </row>
    <row r="1396">
      <c r="A1396" s="2">
        <v>38922.0</v>
      </c>
      <c r="B1396" s="1">
        <v>2.4</v>
      </c>
    </row>
    <row r="1397">
      <c r="A1397" s="2">
        <v>38923.0</v>
      </c>
      <c r="B1397" s="1">
        <v>2.4</v>
      </c>
    </row>
    <row r="1398">
      <c r="A1398" s="2">
        <v>38924.0</v>
      </c>
      <c r="B1398" s="1">
        <v>2.4</v>
      </c>
    </row>
    <row r="1399">
      <c r="A1399" s="2">
        <v>38925.0</v>
      </c>
      <c r="B1399" s="1">
        <v>2.4</v>
      </c>
    </row>
    <row r="1400">
      <c r="A1400" s="2">
        <v>38926.0</v>
      </c>
      <c r="B1400" s="1">
        <v>2.4</v>
      </c>
    </row>
    <row r="1401">
      <c r="A1401" s="2">
        <v>38929.0</v>
      </c>
      <c r="B1401" s="1">
        <v>2.4</v>
      </c>
    </row>
    <row r="1402">
      <c r="A1402" s="2">
        <v>38930.0</v>
      </c>
      <c r="B1402" s="1">
        <v>2.4</v>
      </c>
    </row>
    <row r="1403">
      <c r="A1403" s="2">
        <v>38931.0</v>
      </c>
      <c r="B1403" s="1">
        <v>2.4</v>
      </c>
    </row>
    <row r="1404">
      <c r="A1404" s="2">
        <v>38932.0</v>
      </c>
      <c r="B1404" s="1">
        <v>2.4</v>
      </c>
    </row>
    <row r="1405">
      <c r="A1405" s="2">
        <v>38933.0</v>
      </c>
      <c r="B1405" s="1">
        <v>2.4</v>
      </c>
    </row>
    <row r="1406">
      <c r="A1406" s="2">
        <v>38936.0</v>
      </c>
      <c r="B1406" s="1">
        <v>2.4</v>
      </c>
    </row>
    <row r="1407">
      <c r="A1407" s="2">
        <v>38937.0</v>
      </c>
      <c r="B1407" s="1">
        <v>2.4</v>
      </c>
    </row>
    <row r="1408">
      <c r="A1408" s="2">
        <v>38938.0</v>
      </c>
      <c r="B1408" s="1">
        <v>2.4</v>
      </c>
    </row>
    <row r="1409">
      <c r="A1409" s="2">
        <v>38939.0</v>
      </c>
      <c r="B1409" s="1">
        <v>2.4</v>
      </c>
    </row>
    <row r="1410">
      <c r="A1410" s="2">
        <v>38940.0</v>
      </c>
      <c r="B1410" s="1">
        <v>2.4</v>
      </c>
    </row>
    <row r="1411">
      <c r="A1411" s="2">
        <v>38943.0</v>
      </c>
      <c r="B1411" s="1">
        <v>2.4</v>
      </c>
    </row>
    <row r="1412">
      <c r="A1412" s="2">
        <v>38944.0</v>
      </c>
      <c r="B1412" s="1">
        <v>2.4</v>
      </c>
    </row>
    <row r="1413">
      <c r="A1413" s="2">
        <v>38945.0</v>
      </c>
      <c r="B1413" s="1">
        <v>2.4</v>
      </c>
    </row>
    <row r="1414">
      <c r="A1414" s="2">
        <v>38946.0</v>
      </c>
      <c r="B1414" s="1">
        <v>2.4</v>
      </c>
    </row>
    <row r="1415">
      <c r="A1415" s="2">
        <v>38947.0</v>
      </c>
      <c r="B1415" s="1">
        <v>2.4</v>
      </c>
    </row>
    <row r="1416">
      <c r="A1416" s="2">
        <v>38950.0</v>
      </c>
      <c r="B1416" s="1">
        <v>2.4</v>
      </c>
    </row>
    <row r="1417">
      <c r="A1417" s="2">
        <v>38951.0</v>
      </c>
      <c r="B1417" s="1">
        <v>2.4</v>
      </c>
    </row>
    <row r="1418">
      <c r="A1418" s="2">
        <v>38952.0</v>
      </c>
      <c r="B1418" s="1">
        <v>2.4</v>
      </c>
    </row>
    <row r="1419">
      <c r="A1419" s="2">
        <v>38953.0</v>
      </c>
      <c r="B1419" s="1">
        <v>2.4</v>
      </c>
    </row>
    <row r="1420">
      <c r="A1420" s="2">
        <v>38954.0</v>
      </c>
      <c r="B1420" s="1">
        <v>2.4</v>
      </c>
    </row>
    <row r="1421">
      <c r="A1421" s="2">
        <v>38957.0</v>
      </c>
      <c r="B1421" s="1">
        <v>2.4</v>
      </c>
    </row>
    <row r="1422">
      <c r="A1422" s="2">
        <v>38958.0</v>
      </c>
      <c r="B1422" s="1">
        <v>2.445</v>
      </c>
    </row>
    <row r="1423">
      <c r="A1423" s="2">
        <v>38959.0</v>
      </c>
      <c r="B1423" s="1">
        <v>2.465</v>
      </c>
    </row>
    <row r="1424">
      <c r="A1424" s="2">
        <v>38960.0</v>
      </c>
      <c r="B1424" s="1">
        <v>2.55</v>
      </c>
    </row>
    <row r="1425">
      <c r="A1425" s="2">
        <v>38961.0</v>
      </c>
      <c r="B1425" s="1">
        <v>2.595</v>
      </c>
    </row>
    <row r="1426">
      <c r="A1426" s="2">
        <v>38964.0</v>
      </c>
      <c r="B1426" s="1">
        <v>2.635</v>
      </c>
    </row>
    <row r="1427">
      <c r="A1427" s="2">
        <v>38965.0</v>
      </c>
      <c r="B1427" s="1">
        <v>2.65</v>
      </c>
    </row>
    <row r="1428">
      <c r="A1428" s="2">
        <v>38966.0</v>
      </c>
      <c r="B1428" s="1">
        <v>2.65</v>
      </c>
    </row>
    <row r="1429">
      <c r="A1429" s="2">
        <v>38967.0</v>
      </c>
      <c r="B1429" s="1">
        <v>2.65</v>
      </c>
    </row>
    <row r="1430">
      <c r="A1430" s="2">
        <v>38968.0</v>
      </c>
      <c r="B1430" s="1">
        <v>2.65</v>
      </c>
    </row>
    <row r="1431">
      <c r="A1431" s="2">
        <v>38971.0</v>
      </c>
      <c r="B1431" s="1">
        <v>2.65</v>
      </c>
    </row>
    <row r="1432">
      <c r="A1432" s="2">
        <v>38972.0</v>
      </c>
      <c r="B1432" s="1">
        <v>2.65</v>
      </c>
    </row>
    <row r="1433">
      <c r="A1433" s="2">
        <v>38973.0</v>
      </c>
      <c r="B1433" s="1">
        <v>2.65</v>
      </c>
    </row>
    <row r="1434">
      <c r="A1434" s="2">
        <v>38974.0</v>
      </c>
      <c r="B1434" s="1">
        <v>2.65</v>
      </c>
    </row>
    <row r="1435">
      <c r="A1435" s="2">
        <v>38975.0</v>
      </c>
      <c r="B1435" s="1">
        <v>2.65</v>
      </c>
    </row>
    <row r="1436">
      <c r="A1436" s="2">
        <v>38978.0</v>
      </c>
      <c r="B1436" s="1">
        <v>2.65</v>
      </c>
    </row>
    <row r="1437">
      <c r="A1437" s="2">
        <v>38979.0</v>
      </c>
      <c r="B1437" s="1">
        <v>2.65</v>
      </c>
    </row>
    <row r="1438">
      <c r="A1438" s="2">
        <v>38980.0</v>
      </c>
      <c r="B1438" s="1">
        <v>2.65</v>
      </c>
    </row>
    <row r="1439">
      <c r="A1439" s="2">
        <v>38981.0</v>
      </c>
      <c r="B1439" s="1">
        <v>2.65</v>
      </c>
    </row>
    <row r="1440">
      <c r="A1440" s="2">
        <v>38982.0</v>
      </c>
      <c r="B1440" s="1">
        <v>2.645</v>
      </c>
    </row>
    <row r="1441">
      <c r="A1441" s="2">
        <v>38985.0</v>
      </c>
      <c r="B1441" s="1">
        <v>2.65</v>
      </c>
    </row>
    <row r="1442">
      <c r="A1442" s="2">
        <v>38986.0</v>
      </c>
      <c r="B1442" s="1">
        <v>2.65</v>
      </c>
    </row>
    <row r="1443">
      <c r="A1443" s="2">
        <v>38987.0</v>
      </c>
      <c r="B1443" s="1">
        <v>2.655</v>
      </c>
    </row>
    <row r="1444">
      <c r="A1444" s="2">
        <v>38988.0</v>
      </c>
      <c r="B1444" s="1">
        <v>2.655</v>
      </c>
    </row>
    <row r="1445">
      <c r="A1445" s="2">
        <v>38989.0</v>
      </c>
      <c r="B1445" s="1">
        <v>2.655</v>
      </c>
    </row>
    <row r="1446">
      <c r="A1446" s="2">
        <v>38992.0</v>
      </c>
      <c r="B1446" s="1">
        <v>2.66</v>
      </c>
    </row>
    <row r="1447">
      <c r="A1447" s="2">
        <v>38993.0</v>
      </c>
      <c r="B1447" s="1">
        <v>2.655</v>
      </c>
    </row>
    <row r="1448">
      <c r="A1448" s="2">
        <v>38994.0</v>
      </c>
      <c r="B1448" s="1">
        <v>2.655</v>
      </c>
    </row>
    <row r="1449">
      <c r="A1449" s="2">
        <v>38995.0</v>
      </c>
      <c r="B1449" s="1">
        <v>2.655</v>
      </c>
    </row>
    <row r="1450">
      <c r="A1450" s="2">
        <v>38996.0</v>
      </c>
      <c r="B1450" s="1">
        <v>2.655</v>
      </c>
    </row>
    <row r="1451">
      <c r="A1451" s="2">
        <v>38999.0</v>
      </c>
      <c r="B1451" s="1">
        <v>2.655</v>
      </c>
    </row>
    <row r="1452">
      <c r="A1452" s="2">
        <v>39000.0</v>
      </c>
      <c r="B1452" s="1">
        <v>2.64</v>
      </c>
    </row>
    <row r="1453">
      <c r="A1453" s="2">
        <v>39001.0</v>
      </c>
      <c r="B1453" s="1">
        <v>2.653</v>
      </c>
    </row>
    <row r="1454">
      <c r="A1454" s="2">
        <v>39002.0</v>
      </c>
      <c r="B1454" s="1">
        <v>2.653</v>
      </c>
    </row>
    <row r="1455">
      <c r="A1455" s="2">
        <v>39003.0</v>
      </c>
      <c r="B1455" s="1">
        <v>2.653</v>
      </c>
    </row>
    <row r="1456">
      <c r="A1456" s="2">
        <v>39006.0</v>
      </c>
      <c r="B1456" s="1">
        <v>2.653</v>
      </c>
    </row>
    <row r="1457">
      <c r="A1457" s="2">
        <v>39007.0</v>
      </c>
      <c r="B1457" s="1">
        <v>2.653</v>
      </c>
    </row>
    <row r="1458">
      <c r="A1458" s="2">
        <v>39008.0</v>
      </c>
      <c r="B1458" s="1">
        <v>2.653</v>
      </c>
    </row>
    <row r="1459">
      <c r="A1459" s="2">
        <v>39009.0</v>
      </c>
      <c r="B1459" s="1">
        <v>2.653</v>
      </c>
    </row>
    <row r="1460">
      <c r="A1460" s="2">
        <v>39010.0</v>
      </c>
      <c r="B1460" s="1">
        <v>2.653</v>
      </c>
    </row>
    <row r="1461">
      <c r="A1461" s="2">
        <v>39013.0</v>
      </c>
      <c r="B1461" s="1">
        <v>2.653</v>
      </c>
    </row>
    <row r="1462">
      <c r="A1462" s="2">
        <v>39014.0</v>
      </c>
      <c r="B1462" s="1">
        <v>2.673</v>
      </c>
    </row>
    <row r="1463">
      <c r="A1463" s="2">
        <v>39015.0</v>
      </c>
      <c r="B1463" s="1">
        <v>2.71</v>
      </c>
    </row>
    <row r="1464">
      <c r="A1464" s="2">
        <v>39016.0</v>
      </c>
      <c r="B1464" s="1">
        <v>2.815</v>
      </c>
    </row>
    <row r="1465">
      <c r="A1465" s="2">
        <v>39017.0</v>
      </c>
      <c r="B1465" s="1">
        <v>2.863</v>
      </c>
    </row>
    <row r="1466">
      <c r="A1466" s="2">
        <v>39020.0</v>
      </c>
      <c r="B1466" s="1">
        <v>2.87</v>
      </c>
    </row>
    <row r="1467">
      <c r="A1467" s="2">
        <v>39021.0</v>
      </c>
      <c r="B1467" s="1">
        <v>2.895</v>
      </c>
    </row>
    <row r="1468">
      <c r="A1468" s="2">
        <v>39022.0</v>
      </c>
      <c r="B1468" s="1">
        <v>2.895</v>
      </c>
    </row>
    <row r="1469">
      <c r="A1469" s="2">
        <v>39023.0</v>
      </c>
      <c r="B1469" s="1">
        <v>2.898</v>
      </c>
    </row>
    <row r="1470">
      <c r="A1470" s="2">
        <v>39024.0</v>
      </c>
      <c r="B1470" s="1">
        <v>2.885</v>
      </c>
    </row>
    <row r="1471">
      <c r="A1471" s="2">
        <v>39027.0</v>
      </c>
      <c r="B1471" s="1">
        <v>2.895</v>
      </c>
    </row>
    <row r="1472">
      <c r="A1472" s="2">
        <v>39028.0</v>
      </c>
      <c r="B1472" s="1">
        <v>2.89</v>
      </c>
    </row>
    <row r="1473">
      <c r="A1473" s="2">
        <v>39029.0</v>
      </c>
      <c r="B1473" s="1">
        <v>2.893</v>
      </c>
    </row>
    <row r="1474">
      <c r="A1474" s="2">
        <v>39030.0</v>
      </c>
      <c r="B1474" s="1">
        <v>2.895</v>
      </c>
    </row>
    <row r="1475">
      <c r="A1475" s="2">
        <v>39031.0</v>
      </c>
      <c r="B1475" s="1">
        <v>2.893</v>
      </c>
    </row>
    <row r="1476">
      <c r="A1476" s="2">
        <v>39034.0</v>
      </c>
      <c r="B1476" s="1">
        <v>2.895</v>
      </c>
    </row>
    <row r="1477">
      <c r="A1477" s="2">
        <v>39035.0</v>
      </c>
      <c r="B1477" s="1">
        <v>2.895</v>
      </c>
    </row>
    <row r="1478">
      <c r="A1478" s="2">
        <v>39036.0</v>
      </c>
      <c r="B1478" s="1">
        <v>2.895</v>
      </c>
    </row>
    <row r="1479">
      <c r="A1479" s="2">
        <v>39037.0</v>
      </c>
      <c r="B1479" s="1">
        <v>2.895</v>
      </c>
    </row>
    <row r="1480">
      <c r="A1480" s="2">
        <v>39038.0</v>
      </c>
      <c r="B1480" s="1">
        <v>2.898</v>
      </c>
    </row>
    <row r="1481">
      <c r="A1481" s="2">
        <v>39041.0</v>
      </c>
      <c r="B1481" s="1">
        <v>2.898</v>
      </c>
    </row>
    <row r="1482">
      <c r="A1482" s="2">
        <v>39042.0</v>
      </c>
      <c r="B1482" s="1">
        <v>2.89</v>
      </c>
    </row>
    <row r="1483">
      <c r="A1483" s="2">
        <v>39043.0</v>
      </c>
      <c r="B1483" s="1">
        <v>2.898</v>
      </c>
    </row>
    <row r="1484">
      <c r="A1484" s="2">
        <v>39044.0</v>
      </c>
      <c r="B1484" s="1">
        <v>2.893</v>
      </c>
    </row>
    <row r="1485">
      <c r="A1485" s="2">
        <v>39045.0</v>
      </c>
      <c r="B1485" s="1">
        <v>2.893</v>
      </c>
    </row>
    <row r="1486">
      <c r="A1486" s="2">
        <v>39048.0</v>
      </c>
      <c r="B1486" s="1">
        <v>2.895</v>
      </c>
    </row>
    <row r="1487">
      <c r="A1487" s="2">
        <v>39049.0</v>
      </c>
      <c r="B1487" s="1">
        <v>2.893</v>
      </c>
    </row>
    <row r="1488">
      <c r="A1488" s="2">
        <v>39050.0</v>
      </c>
      <c r="B1488" s="1">
        <v>2.893</v>
      </c>
    </row>
    <row r="1489">
      <c r="A1489" s="2">
        <v>39051.0</v>
      </c>
      <c r="B1489" s="1">
        <v>2.893</v>
      </c>
    </row>
    <row r="1490">
      <c r="A1490" s="2">
        <v>39052.0</v>
      </c>
      <c r="B1490" s="1">
        <v>2.893</v>
      </c>
    </row>
    <row r="1491">
      <c r="A1491" s="2">
        <v>39055.0</v>
      </c>
      <c r="B1491" s="1">
        <v>2.893</v>
      </c>
    </row>
    <row r="1492">
      <c r="A1492" s="2">
        <v>39056.0</v>
      </c>
      <c r="B1492" s="1">
        <v>2.893</v>
      </c>
    </row>
    <row r="1493">
      <c r="A1493" s="2">
        <v>39057.0</v>
      </c>
      <c r="B1493" s="1">
        <v>2.893</v>
      </c>
    </row>
    <row r="1494">
      <c r="A1494" s="2">
        <v>39058.0</v>
      </c>
      <c r="B1494" s="1">
        <v>2.895</v>
      </c>
    </row>
    <row r="1495">
      <c r="A1495" s="2">
        <v>39059.0</v>
      </c>
      <c r="B1495" s="1">
        <v>2.895</v>
      </c>
    </row>
    <row r="1496">
      <c r="A1496" s="2">
        <v>39062.0</v>
      </c>
      <c r="B1496" s="1">
        <v>2.9</v>
      </c>
    </row>
    <row r="1497">
      <c r="A1497" s="2">
        <v>39063.0</v>
      </c>
      <c r="B1497" s="1">
        <v>2.933</v>
      </c>
    </row>
    <row r="1498">
      <c r="A1498" s="2">
        <v>39064.0</v>
      </c>
      <c r="B1498" s="1">
        <v>2.953</v>
      </c>
    </row>
    <row r="1499">
      <c r="A1499" s="2">
        <v>39065.0</v>
      </c>
      <c r="B1499" s="1">
        <v>3.08</v>
      </c>
    </row>
    <row r="1500">
      <c r="A1500" s="2">
        <v>39066.0</v>
      </c>
      <c r="B1500" s="1">
        <v>3.115</v>
      </c>
    </row>
    <row r="1501">
      <c r="A1501" s="2">
        <v>39069.0</v>
      </c>
      <c r="B1501" s="1">
        <v>3.138</v>
      </c>
    </row>
    <row r="1502">
      <c r="A1502" s="2">
        <v>39070.0</v>
      </c>
      <c r="B1502" s="1">
        <v>3.14</v>
      </c>
    </row>
    <row r="1503">
      <c r="A1503" s="2">
        <v>39071.0</v>
      </c>
      <c r="B1503" s="1">
        <v>3.14</v>
      </c>
    </row>
    <row r="1504">
      <c r="A1504" s="2">
        <v>39072.0</v>
      </c>
      <c r="B1504" s="1">
        <v>3.148</v>
      </c>
    </row>
    <row r="1505">
      <c r="A1505" s="2">
        <v>39073.0</v>
      </c>
      <c r="B1505" s="1">
        <v>3.15</v>
      </c>
    </row>
    <row r="1506">
      <c r="A1506" s="2">
        <v>39078.0</v>
      </c>
      <c r="B1506" s="1">
        <v>3.153</v>
      </c>
    </row>
    <row r="1507">
      <c r="A1507" s="2">
        <v>39079.0</v>
      </c>
      <c r="B1507" s="1">
        <v>3.153</v>
      </c>
    </row>
    <row r="1508">
      <c r="A1508" s="2">
        <v>39080.0</v>
      </c>
      <c r="B1508" s="1">
        <v>3.15</v>
      </c>
    </row>
    <row r="1509">
      <c r="A1509" s="2">
        <v>39084.0</v>
      </c>
      <c r="B1509" s="1">
        <v>3.15</v>
      </c>
    </row>
    <row r="1510">
      <c r="A1510" s="2">
        <v>39085.0</v>
      </c>
      <c r="B1510" s="1">
        <v>3.148</v>
      </c>
    </row>
    <row r="1511">
      <c r="A1511" s="2">
        <v>39086.0</v>
      </c>
      <c r="B1511" s="1">
        <v>3.14</v>
      </c>
    </row>
    <row r="1512">
      <c r="A1512" s="2">
        <v>39087.0</v>
      </c>
      <c r="B1512" s="1">
        <v>3.145</v>
      </c>
    </row>
    <row r="1513">
      <c r="A1513" s="2">
        <v>39090.0</v>
      </c>
      <c r="B1513" s="1">
        <v>3.15</v>
      </c>
    </row>
    <row r="1514">
      <c r="A1514" s="2">
        <v>39091.0</v>
      </c>
      <c r="B1514" s="1">
        <v>3.15</v>
      </c>
    </row>
    <row r="1515">
      <c r="A1515" s="2">
        <v>39092.0</v>
      </c>
      <c r="B1515" s="1">
        <v>3.15</v>
      </c>
    </row>
    <row r="1516">
      <c r="A1516" s="2">
        <v>39093.0</v>
      </c>
      <c r="B1516" s="1">
        <v>3.15</v>
      </c>
    </row>
    <row r="1517">
      <c r="A1517" s="2">
        <v>39094.0</v>
      </c>
      <c r="B1517" s="1">
        <v>3.15</v>
      </c>
    </row>
    <row r="1518">
      <c r="A1518" s="2">
        <v>39097.0</v>
      </c>
      <c r="B1518" s="1">
        <v>3.15</v>
      </c>
    </row>
    <row r="1519">
      <c r="A1519" s="2">
        <v>39098.0</v>
      </c>
      <c r="B1519" s="1">
        <v>3.15</v>
      </c>
    </row>
    <row r="1520">
      <c r="A1520" s="2">
        <v>39099.0</v>
      </c>
      <c r="B1520" s="1">
        <v>3.153</v>
      </c>
    </row>
    <row r="1521">
      <c r="A1521" s="2">
        <v>39100.0</v>
      </c>
      <c r="B1521" s="1">
        <v>3.15</v>
      </c>
    </row>
    <row r="1522">
      <c r="A1522" s="2">
        <v>39101.0</v>
      </c>
      <c r="B1522" s="1">
        <v>3.15</v>
      </c>
    </row>
    <row r="1523">
      <c r="A1523" s="2">
        <v>39104.0</v>
      </c>
      <c r="B1523" s="1">
        <v>3.15</v>
      </c>
    </row>
    <row r="1524">
      <c r="A1524" s="2">
        <v>39105.0</v>
      </c>
      <c r="B1524" s="1">
        <v>3.15</v>
      </c>
    </row>
    <row r="1525">
      <c r="A1525" s="2">
        <v>39106.0</v>
      </c>
      <c r="B1525" s="1">
        <v>3.15</v>
      </c>
    </row>
    <row r="1526">
      <c r="A1526" s="2">
        <v>39107.0</v>
      </c>
      <c r="B1526" s="1">
        <v>3.15</v>
      </c>
    </row>
    <row r="1527">
      <c r="A1527" s="2">
        <v>39108.0</v>
      </c>
      <c r="B1527" s="1">
        <v>3.15</v>
      </c>
    </row>
    <row r="1528">
      <c r="A1528" s="2">
        <v>39111.0</v>
      </c>
      <c r="B1528" s="1">
        <v>3.15</v>
      </c>
    </row>
    <row r="1529">
      <c r="A1529" s="2">
        <v>39112.0</v>
      </c>
      <c r="B1529" s="1">
        <v>3.15</v>
      </c>
    </row>
    <row r="1530">
      <c r="A1530" s="2">
        <v>39113.0</v>
      </c>
      <c r="B1530" s="1">
        <v>3.15</v>
      </c>
    </row>
    <row r="1531">
      <c r="A1531" s="2">
        <v>39114.0</v>
      </c>
      <c r="B1531" s="1">
        <v>3.15</v>
      </c>
    </row>
    <row r="1532">
      <c r="A1532" s="2">
        <v>39115.0</v>
      </c>
      <c r="B1532" s="1">
        <v>3.15</v>
      </c>
    </row>
    <row r="1533">
      <c r="A1533" s="2">
        <v>39118.0</v>
      </c>
      <c r="B1533" s="1">
        <v>3.15</v>
      </c>
    </row>
    <row r="1534">
      <c r="A1534" s="2">
        <v>39119.0</v>
      </c>
      <c r="B1534" s="1">
        <v>3.15</v>
      </c>
    </row>
    <row r="1535">
      <c r="A1535" s="2">
        <v>39120.0</v>
      </c>
      <c r="B1535" s="1">
        <v>3.15</v>
      </c>
    </row>
    <row r="1536">
      <c r="A1536" s="2">
        <v>39121.0</v>
      </c>
      <c r="B1536" s="1">
        <v>3.15</v>
      </c>
    </row>
    <row r="1537">
      <c r="A1537" s="2">
        <v>39122.0</v>
      </c>
      <c r="B1537" s="1">
        <v>3.15</v>
      </c>
    </row>
    <row r="1538">
      <c r="A1538" s="2">
        <v>39125.0</v>
      </c>
      <c r="B1538" s="1">
        <v>3.15</v>
      </c>
    </row>
    <row r="1539">
      <c r="A1539" s="2">
        <v>39126.0</v>
      </c>
      <c r="B1539" s="1">
        <v>3.18</v>
      </c>
    </row>
    <row r="1540">
      <c r="A1540" s="2">
        <v>39127.0</v>
      </c>
      <c r="B1540" s="1">
        <v>3.22</v>
      </c>
    </row>
    <row r="1541">
      <c r="A1541" s="2">
        <v>39128.0</v>
      </c>
      <c r="B1541" s="1">
        <v>3.33</v>
      </c>
    </row>
    <row r="1542">
      <c r="A1542" s="2">
        <v>39129.0</v>
      </c>
      <c r="B1542" s="1">
        <v>3.365</v>
      </c>
    </row>
    <row r="1543">
      <c r="A1543" s="2">
        <v>39132.0</v>
      </c>
      <c r="B1543" s="1">
        <v>3.395</v>
      </c>
    </row>
    <row r="1544">
      <c r="A1544" s="2">
        <v>39133.0</v>
      </c>
      <c r="B1544" s="1">
        <v>3.398</v>
      </c>
    </row>
    <row r="1545">
      <c r="A1545" s="2">
        <v>39134.0</v>
      </c>
      <c r="B1545" s="1">
        <v>3.4</v>
      </c>
    </row>
    <row r="1546">
      <c r="A1546" s="2">
        <v>39135.0</v>
      </c>
      <c r="B1546" s="1">
        <v>3.4</v>
      </c>
    </row>
    <row r="1547">
      <c r="A1547" s="2">
        <v>39136.0</v>
      </c>
      <c r="B1547" s="1">
        <v>3.4</v>
      </c>
    </row>
    <row r="1548">
      <c r="A1548" s="2">
        <v>39139.0</v>
      </c>
      <c r="B1548" s="1">
        <v>3.395</v>
      </c>
    </row>
    <row r="1549">
      <c r="A1549" s="2">
        <v>39140.0</v>
      </c>
      <c r="B1549" s="1">
        <v>3.393</v>
      </c>
    </row>
    <row r="1550">
      <c r="A1550" s="2">
        <v>39141.0</v>
      </c>
      <c r="B1550" s="1">
        <v>3.4</v>
      </c>
    </row>
    <row r="1551">
      <c r="A1551" s="2">
        <v>39142.0</v>
      </c>
      <c r="B1551" s="1">
        <v>3.4</v>
      </c>
    </row>
    <row r="1552">
      <c r="A1552" s="2">
        <v>39143.0</v>
      </c>
      <c r="B1552" s="1">
        <v>3.4</v>
      </c>
    </row>
    <row r="1553">
      <c r="A1553" s="2">
        <v>39146.0</v>
      </c>
      <c r="B1553" s="1">
        <v>3.4</v>
      </c>
    </row>
    <row r="1554">
      <c r="A1554" s="2">
        <v>39147.0</v>
      </c>
      <c r="B1554" s="1">
        <v>3.4</v>
      </c>
    </row>
    <row r="1555">
      <c r="A1555" s="2">
        <v>39148.0</v>
      </c>
      <c r="B1555" s="1">
        <v>3.4</v>
      </c>
    </row>
    <row r="1556">
      <c r="A1556" s="2">
        <v>39149.0</v>
      </c>
      <c r="B1556" s="1">
        <v>3.4</v>
      </c>
    </row>
    <row r="1557">
      <c r="A1557" s="2">
        <v>39150.0</v>
      </c>
      <c r="B1557" s="1">
        <v>3.4</v>
      </c>
    </row>
    <row r="1558">
      <c r="A1558" s="2">
        <v>39153.0</v>
      </c>
      <c r="B1558" s="1">
        <v>3.4</v>
      </c>
    </row>
    <row r="1559">
      <c r="A1559" s="2">
        <v>39154.0</v>
      </c>
      <c r="B1559" s="1">
        <v>3.4</v>
      </c>
    </row>
    <row r="1560">
      <c r="A1560" s="2">
        <v>39155.0</v>
      </c>
      <c r="B1560" s="1">
        <v>3.4</v>
      </c>
    </row>
    <row r="1561">
      <c r="A1561" s="2">
        <v>39156.0</v>
      </c>
      <c r="B1561" s="1">
        <v>3.4</v>
      </c>
    </row>
    <row r="1562">
      <c r="A1562" s="2">
        <v>39157.0</v>
      </c>
      <c r="B1562" s="1">
        <v>3.4</v>
      </c>
    </row>
    <row r="1563">
      <c r="A1563" s="2">
        <v>39160.0</v>
      </c>
      <c r="B1563" s="1">
        <v>3.4</v>
      </c>
    </row>
    <row r="1564">
      <c r="A1564" s="2">
        <v>39161.0</v>
      </c>
      <c r="B1564" s="1">
        <v>3.4</v>
      </c>
    </row>
    <row r="1565">
      <c r="A1565" s="2">
        <v>39162.0</v>
      </c>
      <c r="B1565" s="1">
        <v>3.4</v>
      </c>
    </row>
    <row r="1566">
      <c r="A1566" s="2">
        <v>39163.0</v>
      </c>
      <c r="B1566" s="1">
        <v>3.4</v>
      </c>
    </row>
    <row r="1567">
      <c r="A1567" s="2">
        <v>39164.0</v>
      </c>
      <c r="B1567" s="1">
        <v>3.4</v>
      </c>
    </row>
    <row r="1568">
      <c r="A1568" s="2">
        <v>39167.0</v>
      </c>
      <c r="B1568" s="1">
        <v>3.4</v>
      </c>
    </row>
    <row r="1569">
      <c r="A1569" s="2">
        <v>39168.0</v>
      </c>
      <c r="B1569" s="1">
        <v>3.4</v>
      </c>
    </row>
    <row r="1570">
      <c r="A1570" s="2">
        <v>39169.0</v>
      </c>
      <c r="B1570" s="1">
        <v>3.4</v>
      </c>
    </row>
    <row r="1571">
      <c r="A1571" s="2">
        <v>39170.0</v>
      </c>
      <c r="B1571" s="1">
        <v>3.4</v>
      </c>
    </row>
    <row r="1572">
      <c r="A1572" s="2">
        <v>39171.0</v>
      </c>
      <c r="B1572" s="1">
        <v>3.4</v>
      </c>
    </row>
    <row r="1573">
      <c r="A1573" s="2">
        <v>39174.0</v>
      </c>
      <c r="B1573" s="1">
        <v>3.4</v>
      </c>
    </row>
    <row r="1574">
      <c r="A1574" s="2">
        <v>39175.0</v>
      </c>
      <c r="B1574" s="1">
        <v>3.4</v>
      </c>
    </row>
    <row r="1575">
      <c r="A1575" s="2">
        <v>39176.0</v>
      </c>
      <c r="B1575" s="1">
        <v>3.4</v>
      </c>
    </row>
    <row r="1576">
      <c r="A1576" s="2">
        <v>39177.0</v>
      </c>
      <c r="B1576" s="1">
        <v>3.4</v>
      </c>
    </row>
    <row r="1577">
      <c r="A1577" s="2">
        <v>39182.0</v>
      </c>
      <c r="B1577" s="1">
        <v>3.4</v>
      </c>
    </row>
    <row r="1578">
      <c r="A1578" s="2">
        <v>39183.0</v>
      </c>
      <c r="B1578" s="1">
        <v>3.4</v>
      </c>
    </row>
    <row r="1579">
      <c r="A1579" s="2">
        <v>39184.0</v>
      </c>
      <c r="B1579" s="1">
        <v>3.4</v>
      </c>
    </row>
    <row r="1580">
      <c r="A1580" s="2">
        <v>39185.0</v>
      </c>
      <c r="B1580" s="1">
        <v>3.4</v>
      </c>
    </row>
    <row r="1581">
      <c r="A1581" s="2">
        <v>39188.0</v>
      </c>
      <c r="B1581" s="1">
        <v>3.4</v>
      </c>
    </row>
    <row r="1582">
      <c r="A1582" s="2">
        <v>39189.0</v>
      </c>
      <c r="B1582" s="1">
        <v>3.4</v>
      </c>
    </row>
    <row r="1583">
      <c r="A1583" s="2">
        <v>39190.0</v>
      </c>
      <c r="B1583" s="1">
        <v>3.4</v>
      </c>
    </row>
    <row r="1584">
      <c r="A1584" s="2">
        <v>39191.0</v>
      </c>
      <c r="B1584" s="1">
        <v>3.4</v>
      </c>
    </row>
    <row r="1585">
      <c r="A1585" s="2">
        <v>39192.0</v>
      </c>
      <c r="B1585" s="1">
        <v>3.4</v>
      </c>
    </row>
    <row r="1586">
      <c r="A1586" s="2">
        <v>39195.0</v>
      </c>
      <c r="B1586" s="1">
        <v>3.4</v>
      </c>
    </row>
    <row r="1587">
      <c r="A1587" s="2">
        <v>39196.0</v>
      </c>
      <c r="B1587" s="1">
        <v>3.4</v>
      </c>
    </row>
    <row r="1588">
      <c r="A1588" s="2">
        <v>39197.0</v>
      </c>
      <c r="B1588" s="1">
        <v>3.4</v>
      </c>
    </row>
    <row r="1589">
      <c r="A1589" s="2">
        <v>39198.0</v>
      </c>
      <c r="B1589" s="1">
        <v>3.4</v>
      </c>
    </row>
    <row r="1590">
      <c r="A1590" s="2">
        <v>39199.0</v>
      </c>
      <c r="B1590" s="1">
        <v>3.4</v>
      </c>
    </row>
    <row r="1591">
      <c r="A1591" s="2">
        <v>39202.0</v>
      </c>
      <c r="B1591" s="1">
        <v>3.4</v>
      </c>
    </row>
    <row r="1592">
      <c r="A1592" s="2">
        <v>39204.0</v>
      </c>
      <c r="B1592" s="1">
        <v>3.405</v>
      </c>
    </row>
    <row r="1593">
      <c r="A1593" s="2">
        <v>39205.0</v>
      </c>
      <c r="B1593" s="1">
        <v>3.433</v>
      </c>
    </row>
    <row r="1594">
      <c r="A1594" s="2">
        <v>39206.0</v>
      </c>
      <c r="B1594" s="1">
        <v>3.4</v>
      </c>
    </row>
    <row r="1595">
      <c r="A1595" s="2">
        <v>39209.0</v>
      </c>
      <c r="B1595" s="1">
        <v>3.4</v>
      </c>
    </row>
    <row r="1596">
      <c r="A1596" s="2">
        <v>39210.0</v>
      </c>
      <c r="B1596" s="1">
        <v>3.4</v>
      </c>
    </row>
    <row r="1597">
      <c r="A1597" s="2">
        <v>39211.0</v>
      </c>
      <c r="B1597" s="1">
        <v>3.4</v>
      </c>
    </row>
    <row r="1598">
      <c r="A1598" s="2">
        <v>39212.0</v>
      </c>
      <c r="B1598" s="1">
        <v>3.4</v>
      </c>
    </row>
    <row r="1599">
      <c r="A1599" s="2">
        <v>39213.0</v>
      </c>
      <c r="B1599" s="1">
        <v>3.4</v>
      </c>
    </row>
    <row r="1600">
      <c r="A1600" s="2">
        <v>39216.0</v>
      </c>
      <c r="B1600" s="1">
        <v>3.4</v>
      </c>
    </row>
    <row r="1601">
      <c r="A1601" s="2">
        <v>39217.0</v>
      </c>
      <c r="B1601" s="1">
        <v>3.4</v>
      </c>
    </row>
    <row r="1602">
      <c r="A1602" s="2">
        <v>39218.0</v>
      </c>
      <c r="B1602" s="1">
        <v>3.4</v>
      </c>
    </row>
    <row r="1603">
      <c r="A1603" s="2">
        <v>39220.0</v>
      </c>
      <c r="B1603" s="1">
        <v>3.4</v>
      </c>
    </row>
    <row r="1604">
      <c r="A1604" s="2">
        <v>39223.0</v>
      </c>
      <c r="B1604" s="1">
        <v>3.4</v>
      </c>
    </row>
    <row r="1605">
      <c r="A1605" s="2">
        <v>39224.0</v>
      </c>
      <c r="B1605" s="1">
        <v>3.4</v>
      </c>
    </row>
    <row r="1606">
      <c r="A1606" s="2">
        <v>39225.0</v>
      </c>
      <c r="B1606" s="1">
        <v>3.4</v>
      </c>
    </row>
    <row r="1607">
      <c r="A1607" s="2">
        <v>39226.0</v>
      </c>
      <c r="B1607" s="1">
        <v>3.4</v>
      </c>
    </row>
    <row r="1608">
      <c r="A1608" s="2">
        <v>39227.0</v>
      </c>
      <c r="B1608" s="1">
        <v>3.4</v>
      </c>
    </row>
    <row r="1609">
      <c r="A1609" s="2">
        <v>39230.0</v>
      </c>
      <c r="B1609" s="1">
        <v>3.4</v>
      </c>
    </row>
    <row r="1610">
      <c r="A1610" s="2">
        <v>39231.0</v>
      </c>
      <c r="B1610" s="1">
        <v>3.4</v>
      </c>
    </row>
    <row r="1611">
      <c r="A1611" s="2">
        <v>39232.0</v>
      </c>
      <c r="B1611" s="1">
        <v>3.4</v>
      </c>
    </row>
    <row r="1612">
      <c r="A1612" s="2">
        <v>39233.0</v>
      </c>
      <c r="B1612" s="1">
        <v>3.4</v>
      </c>
    </row>
    <row r="1613">
      <c r="A1613" s="2">
        <v>39234.0</v>
      </c>
      <c r="B1613" s="1">
        <v>3.4</v>
      </c>
    </row>
    <row r="1614">
      <c r="A1614" s="2">
        <v>39237.0</v>
      </c>
      <c r="B1614" s="1">
        <v>3.4</v>
      </c>
    </row>
    <row r="1615">
      <c r="A1615" s="2">
        <v>39238.0</v>
      </c>
      <c r="B1615" s="1">
        <v>3.4</v>
      </c>
    </row>
    <row r="1616">
      <c r="A1616" s="2">
        <v>39240.0</v>
      </c>
      <c r="B1616" s="1">
        <v>3.4</v>
      </c>
    </row>
    <row r="1617">
      <c r="A1617" s="2">
        <v>39241.0</v>
      </c>
      <c r="B1617" s="1">
        <v>3.405</v>
      </c>
    </row>
    <row r="1618">
      <c r="A1618" s="2">
        <v>39244.0</v>
      </c>
      <c r="B1618" s="1">
        <v>3.445</v>
      </c>
    </row>
    <row r="1619">
      <c r="A1619" s="2">
        <v>39245.0</v>
      </c>
      <c r="B1619" s="1">
        <v>3.5</v>
      </c>
    </row>
    <row r="1620">
      <c r="A1620" s="2">
        <v>39246.0</v>
      </c>
      <c r="B1620" s="1">
        <v>3.55</v>
      </c>
    </row>
    <row r="1621">
      <c r="A1621" s="2">
        <v>39247.0</v>
      </c>
      <c r="B1621" s="1">
        <v>3.55</v>
      </c>
    </row>
    <row r="1622">
      <c r="A1622" s="2">
        <v>39248.0</v>
      </c>
      <c r="B1622" s="1">
        <v>3.543</v>
      </c>
    </row>
    <row r="1623">
      <c r="A1623" s="2">
        <v>39251.0</v>
      </c>
      <c r="B1623" s="1">
        <v>3.55</v>
      </c>
    </row>
    <row r="1624">
      <c r="A1624" s="2">
        <v>39252.0</v>
      </c>
      <c r="B1624" s="1">
        <v>3.643</v>
      </c>
    </row>
    <row r="1625">
      <c r="A1625" s="2">
        <v>39253.0</v>
      </c>
      <c r="B1625" s="1">
        <v>3.683</v>
      </c>
    </row>
    <row r="1626">
      <c r="A1626" s="2">
        <v>39254.0</v>
      </c>
      <c r="B1626" s="1">
        <v>3.65</v>
      </c>
    </row>
    <row r="1627">
      <c r="A1627" s="2">
        <v>39258.0</v>
      </c>
      <c r="B1627" s="1">
        <v>3.743</v>
      </c>
    </row>
    <row r="1628">
      <c r="A1628" s="2">
        <v>39259.0</v>
      </c>
      <c r="B1628" s="1">
        <v>3.668</v>
      </c>
    </row>
    <row r="1629">
      <c r="A1629" s="2">
        <v>39260.0</v>
      </c>
      <c r="B1629" s="1">
        <v>3.638</v>
      </c>
    </row>
    <row r="1630">
      <c r="A1630" s="2">
        <v>39261.0</v>
      </c>
      <c r="B1630" s="1">
        <v>3.65</v>
      </c>
    </row>
    <row r="1631">
      <c r="A1631" s="2">
        <v>39262.0</v>
      </c>
      <c r="B1631" s="1">
        <v>3.65</v>
      </c>
    </row>
    <row r="1632">
      <c r="A1632" s="2">
        <v>39265.0</v>
      </c>
      <c r="B1632" s="1">
        <v>3.65</v>
      </c>
    </row>
    <row r="1633">
      <c r="A1633" s="2">
        <v>39266.0</v>
      </c>
      <c r="B1633" s="1">
        <v>3.65</v>
      </c>
    </row>
    <row r="1634">
      <c r="A1634" s="2">
        <v>39267.0</v>
      </c>
      <c r="B1634" s="1">
        <v>3.65</v>
      </c>
    </row>
    <row r="1635">
      <c r="A1635" s="2">
        <v>39268.0</v>
      </c>
      <c r="B1635" s="1">
        <v>3.65</v>
      </c>
    </row>
    <row r="1636">
      <c r="A1636" s="2">
        <v>39269.0</v>
      </c>
      <c r="B1636" s="1">
        <v>3.65</v>
      </c>
    </row>
    <row r="1637">
      <c r="A1637" s="2">
        <v>39272.0</v>
      </c>
      <c r="B1637" s="1">
        <v>3.65</v>
      </c>
    </row>
    <row r="1638">
      <c r="A1638" s="2">
        <v>39273.0</v>
      </c>
      <c r="B1638" s="1">
        <v>3.65</v>
      </c>
    </row>
    <row r="1639">
      <c r="A1639" s="2">
        <v>39274.0</v>
      </c>
      <c r="B1639" s="1">
        <v>3.65</v>
      </c>
    </row>
    <row r="1640">
      <c r="A1640" s="2">
        <v>39275.0</v>
      </c>
      <c r="B1640" s="1">
        <v>3.65</v>
      </c>
    </row>
    <row r="1641">
      <c r="A1641" s="2">
        <v>39276.0</v>
      </c>
      <c r="B1641" s="1">
        <v>3.65</v>
      </c>
    </row>
    <row r="1642">
      <c r="A1642" s="2">
        <v>39279.0</v>
      </c>
      <c r="B1642" s="1">
        <v>3.65</v>
      </c>
    </row>
    <row r="1643">
      <c r="A1643" s="2">
        <v>39280.0</v>
      </c>
      <c r="B1643" s="1">
        <v>3.65</v>
      </c>
    </row>
    <row r="1644">
      <c r="A1644" s="2">
        <v>39281.0</v>
      </c>
      <c r="B1644" s="1">
        <v>3.65</v>
      </c>
    </row>
    <row r="1645">
      <c r="A1645" s="2">
        <v>39282.0</v>
      </c>
      <c r="B1645" s="1">
        <v>3.65</v>
      </c>
    </row>
    <row r="1646">
      <c r="A1646" s="2">
        <v>39283.0</v>
      </c>
      <c r="B1646" s="1">
        <v>3.65</v>
      </c>
    </row>
    <row r="1647">
      <c r="A1647" s="2">
        <v>39286.0</v>
      </c>
      <c r="B1647" s="1">
        <v>3.65</v>
      </c>
    </row>
    <row r="1648">
      <c r="A1648" s="2">
        <v>39287.0</v>
      </c>
      <c r="B1648" s="1">
        <v>3.65</v>
      </c>
    </row>
    <row r="1649">
      <c r="A1649" s="2">
        <v>39288.0</v>
      </c>
      <c r="B1649" s="1">
        <v>3.65</v>
      </c>
    </row>
    <row r="1650">
      <c r="A1650" s="2">
        <v>39289.0</v>
      </c>
      <c r="B1650" s="1">
        <v>3.65</v>
      </c>
    </row>
    <row r="1651">
      <c r="A1651" s="2">
        <v>39290.0</v>
      </c>
      <c r="B1651" s="1">
        <v>3.65</v>
      </c>
    </row>
    <row r="1652">
      <c r="A1652" s="2">
        <v>39293.0</v>
      </c>
      <c r="B1652" s="1">
        <v>3.65</v>
      </c>
    </row>
    <row r="1653">
      <c r="A1653" s="2">
        <v>39294.0</v>
      </c>
      <c r="B1653" s="1">
        <v>3.65</v>
      </c>
    </row>
    <row r="1654">
      <c r="A1654" s="2">
        <v>39295.0</v>
      </c>
      <c r="B1654" s="1">
        <v>3.65</v>
      </c>
    </row>
    <row r="1655">
      <c r="A1655" s="2">
        <v>39296.0</v>
      </c>
      <c r="B1655" s="1">
        <v>3.65</v>
      </c>
    </row>
    <row r="1656">
      <c r="A1656" s="2">
        <v>39297.0</v>
      </c>
      <c r="B1656" s="1">
        <v>3.65</v>
      </c>
    </row>
    <row r="1657">
      <c r="A1657" s="2">
        <v>39300.0</v>
      </c>
      <c r="B1657" s="1">
        <v>3.65</v>
      </c>
    </row>
    <row r="1658">
      <c r="A1658" s="2">
        <v>39301.0</v>
      </c>
      <c r="B1658" s="1">
        <v>3.65</v>
      </c>
    </row>
    <row r="1659">
      <c r="A1659" s="2">
        <v>39302.0</v>
      </c>
      <c r="B1659" s="1">
        <v>3.65</v>
      </c>
    </row>
    <row r="1660">
      <c r="A1660" s="2">
        <v>39303.0</v>
      </c>
      <c r="B1660" s="1">
        <v>3.65</v>
      </c>
    </row>
    <row r="1661">
      <c r="A1661" s="2">
        <v>39304.0</v>
      </c>
      <c r="B1661" s="1">
        <v>3.65</v>
      </c>
    </row>
    <row r="1662">
      <c r="A1662" s="2">
        <v>39307.0</v>
      </c>
      <c r="B1662" s="1">
        <v>3.65</v>
      </c>
    </row>
    <row r="1663">
      <c r="A1663" s="2">
        <v>39308.0</v>
      </c>
      <c r="B1663" s="1">
        <v>3.65</v>
      </c>
    </row>
    <row r="1664">
      <c r="A1664" s="2">
        <v>39309.0</v>
      </c>
      <c r="B1664" s="1">
        <v>3.65</v>
      </c>
    </row>
    <row r="1665">
      <c r="A1665" s="2">
        <v>39310.0</v>
      </c>
      <c r="B1665" s="1">
        <v>3.65</v>
      </c>
    </row>
    <row r="1666">
      <c r="A1666" s="2">
        <v>39311.0</v>
      </c>
      <c r="B1666" s="1">
        <v>3.653</v>
      </c>
    </row>
    <row r="1667">
      <c r="A1667" s="2">
        <v>39314.0</v>
      </c>
      <c r="B1667" s="1">
        <v>3.65</v>
      </c>
    </row>
    <row r="1668">
      <c r="A1668" s="2">
        <v>39315.0</v>
      </c>
      <c r="B1668" s="1">
        <v>3.65</v>
      </c>
    </row>
    <row r="1669">
      <c r="A1669" s="2">
        <v>39316.0</v>
      </c>
      <c r="B1669" s="1">
        <v>3.65</v>
      </c>
    </row>
    <row r="1670">
      <c r="A1670" s="2">
        <v>39317.0</v>
      </c>
      <c r="B1670" s="1">
        <v>3.65</v>
      </c>
    </row>
    <row r="1671">
      <c r="A1671" s="2">
        <v>39318.0</v>
      </c>
      <c r="B1671" s="1">
        <v>3.65</v>
      </c>
    </row>
    <row r="1672">
      <c r="A1672" s="2">
        <v>39321.0</v>
      </c>
      <c r="B1672" s="1">
        <v>3.65</v>
      </c>
    </row>
    <row r="1673">
      <c r="A1673" s="2">
        <v>39322.0</v>
      </c>
      <c r="B1673" s="1">
        <v>3.65</v>
      </c>
    </row>
    <row r="1674">
      <c r="A1674" s="2">
        <v>39323.0</v>
      </c>
      <c r="B1674" s="1">
        <v>3.65</v>
      </c>
    </row>
    <row r="1675">
      <c r="A1675" s="2">
        <v>39324.0</v>
      </c>
      <c r="B1675" s="1">
        <v>3.65</v>
      </c>
    </row>
    <row r="1676">
      <c r="A1676" s="2">
        <v>39325.0</v>
      </c>
      <c r="B1676" s="1">
        <v>3.65</v>
      </c>
    </row>
    <row r="1677">
      <c r="A1677" s="2">
        <v>39328.0</v>
      </c>
      <c r="B1677" s="1">
        <v>3.65</v>
      </c>
    </row>
    <row r="1678">
      <c r="A1678" s="2">
        <v>39329.0</v>
      </c>
      <c r="B1678" s="1">
        <v>3.68</v>
      </c>
    </row>
    <row r="1679">
      <c r="A1679" s="2">
        <v>39330.0</v>
      </c>
      <c r="B1679" s="1">
        <v>3.71</v>
      </c>
    </row>
    <row r="1680">
      <c r="A1680" s="2">
        <v>39331.0</v>
      </c>
      <c r="B1680" s="1">
        <v>3.83</v>
      </c>
    </row>
    <row r="1681">
      <c r="A1681" s="2">
        <v>39332.0</v>
      </c>
      <c r="B1681" s="1">
        <v>3.853</v>
      </c>
    </row>
    <row r="1682">
      <c r="A1682" s="2">
        <v>39335.0</v>
      </c>
      <c r="B1682" s="1">
        <v>3.935</v>
      </c>
    </row>
    <row r="1683">
      <c r="A1683" s="2">
        <v>39336.0</v>
      </c>
      <c r="B1683" s="1">
        <v>4.175</v>
      </c>
    </row>
    <row r="1684">
      <c r="A1684" s="2">
        <v>39337.0</v>
      </c>
      <c r="B1684" s="1">
        <v>4.15</v>
      </c>
    </row>
    <row r="1685">
      <c r="A1685" s="2">
        <v>39338.0</v>
      </c>
      <c r="B1685" s="1">
        <v>4.0</v>
      </c>
    </row>
    <row r="1686">
      <c r="A1686" s="2">
        <v>39339.0</v>
      </c>
      <c r="B1686" s="1">
        <v>3.99</v>
      </c>
    </row>
    <row r="1687">
      <c r="A1687" s="2">
        <v>39342.0</v>
      </c>
      <c r="B1687" s="1">
        <v>3.993</v>
      </c>
    </row>
    <row r="1688">
      <c r="A1688" s="2">
        <v>39343.0</v>
      </c>
      <c r="B1688" s="1">
        <v>3.988</v>
      </c>
    </row>
    <row r="1689">
      <c r="A1689" s="2">
        <v>39344.0</v>
      </c>
      <c r="B1689" s="1">
        <v>3.95</v>
      </c>
    </row>
    <row r="1690">
      <c r="A1690" s="2">
        <v>39345.0</v>
      </c>
      <c r="B1690" s="1">
        <v>3.95</v>
      </c>
    </row>
    <row r="1691">
      <c r="A1691" s="2">
        <v>39346.0</v>
      </c>
      <c r="B1691" s="1">
        <v>3.9</v>
      </c>
    </row>
    <row r="1692">
      <c r="A1692" s="2">
        <v>39349.0</v>
      </c>
      <c r="B1692" s="1">
        <v>3.9</v>
      </c>
    </row>
    <row r="1693">
      <c r="A1693" s="2">
        <v>39350.0</v>
      </c>
      <c r="B1693" s="1">
        <v>3.9</v>
      </c>
    </row>
    <row r="1694">
      <c r="A1694" s="2">
        <v>39351.0</v>
      </c>
      <c r="B1694" s="1">
        <v>3.92</v>
      </c>
    </row>
    <row r="1695">
      <c r="A1695" s="2">
        <v>39352.0</v>
      </c>
      <c r="B1695" s="1">
        <v>3.915</v>
      </c>
    </row>
    <row r="1696">
      <c r="A1696" s="2">
        <v>39353.0</v>
      </c>
      <c r="B1696" s="1">
        <v>3.918</v>
      </c>
    </row>
    <row r="1697">
      <c r="A1697" s="2">
        <v>39356.0</v>
      </c>
      <c r="B1697" s="1">
        <v>3.91</v>
      </c>
    </row>
    <row r="1698">
      <c r="A1698" s="2">
        <v>39357.0</v>
      </c>
      <c r="B1698" s="1">
        <v>3.91</v>
      </c>
    </row>
    <row r="1699">
      <c r="A1699" s="2">
        <v>39358.0</v>
      </c>
      <c r="B1699" s="1">
        <v>3.913</v>
      </c>
    </row>
    <row r="1700">
      <c r="A1700" s="2">
        <v>39359.0</v>
      </c>
      <c r="B1700" s="1">
        <v>3.92</v>
      </c>
    </row>
    <row r="1701">
      <c r="A1701" s="2">
        <v>39360.0</v>
      </c>
      <c r="B1701" s="1">
        <v>3.95</v>
      </c>
    </row>
    <row r="1702">
      <c r="A1702" s="2">
        <v>39363.0</v>
      </c>
      <c r="B1702" s="1">
        <v>3.95</v>
      </c>
    </row>
    <row r="1703">
      <c r="A1703" s="2">
        <v>39364.0</v>
      </c>
      <c r="B1703" s="1">
        <v>3.95</v>
      </c>
    </row>
    <row r="1704">
      <c r="A1704" s="2">
        <v>39365.0</v>
      </c>
      <c r="B1704" s="1">
        <v>3.95</v>
      </c>
    </row>
    <row r="1705">
      <c r="A1705" s="2">
        <v>39366.0</v>
      </c>
      <c r="B1705" s="1">
        <v>3.95</v>
      </c>
    </row>
    <row r="1706">
      <c r="A1706" s="2">
        <v>39367.0</v>
      </c>
      <c r="B1706" s="1">
        <v>3.945</v>
      </c>
    </row>
    <row r="1707">
      <c r="A1707" s="2">
        <v>39370.0</v>
      </c>
      <c r="B1707" s="1">
        <v>3.95</v>
      </c>
    </row>
    <row r="1708">
      <c r="A1708" s="2">
        <v>39371.0</v>
      </c>
      <c r="B1708" s="1">
        <v>3.948</v>
      </c>
    </row>
    <row r="1709">
      <c r="A1709" s="2">
        <v>39372.0</v>
      </c>
      <c r="B1709" s="1">
        <v>3.95</v>
      </c>
    </row>
    <row r="1710">
      <c r="A1710" s="2">
        <v>39373.0</v>
      </c>
      <c r="B1710" s="1">
        <v>3.945</v>
      </c>
    </row>
    <row r="1711">
      <c r="A1711" s="2">
        <v>39374.0</v>
      </c>
      <c r="B1711" s="1">
        <v>3.94</v>
      </c>
    </row>
    <row r="1712">
      <c r="A1712" s="2">
        <v>39377.0</v>
      </c>
      <c r="B1712" s="1">
        <v>3.925</v>
      </c>
    </row>
    <row r="1713">
      <c r="A1713" s="2">
        <v>39378.0</v>
      </c>
      <c r="B1713" s="1">
        <v>3.945</v>
      </c>
    </row>
    <row r="1714">
      <c r="A1714" s="2">
        <v>39379.0</v>
      </c>
      <c r="B1714" s="1">
        <v>3.97</v>
      </c>
    </row>
    <row r="1715">
      <c r="A1715" s="2">
        <v>39380.0</v>
      </c>
      <c r="B1715" s="1">
        <v>4.078</v>
      </c>
    </row>
    <row r="1716">
      <c r="A1716" s="2">
        <v>39381.0</v>
      </c>
      <c r="B1716" s="1">
        <v>4.103</v>
      </c>
    </row>
    <row r="1717">
      <c r="A1717" s="2">
        <v>39384.0</v>
      </c>
      <c r="B1717" s="1">
        <v>4.15</v>
      </c>
    </row>
    <row r="1718">
      <c r="A1718" s="2">
        <v>39385.0</v>
      </c>
      <c r="B1718" s="1">
        <v>4.15</v>
      </c>
    </row>
    <row r="1719">
      <c r="A1719" s="2">
        <v>39386.0</v>
      </c>
      <c r="B1719" s="1">
        <v>4.153</v>
      </c>
    </row>
    <row r="1720">
      <c r="A1720" s="2">
        <v>39387.0</v>
      </c>
      <c r="B1720" s="1">
        <v>4.155</v>
      </c>
    </row>
    <row r="1721">
      <c r="A1721" s="2">
        <v>39388.0</v>
      </c>
      <c r="B1721" s="1">
        <v>4.153</v>
      </c>
    </row>
    <row r="1722">
      <c r="A1722" s="2">
        <v>39391.0</v>
      </c>
      <c r="B1722" s="1">
        <v>4.153</v>
      </c>
    </row>
    <row r="1723">
      <c r="A1723" s="2">
        <v>39392.0</v>
      </c>
      <c r="B1723" s="1">
        <v>4.155</v>
      </c>
    </row>
    <row r="1724">
      <c r="A1724" s="2">
        <v>39393.0</v>
      </c>
      <c r="B1724" s="1">
        <v>4.165</v>
      </c>
    </row>
    <row r="1725">
      <c r="A1725" s="2">
        <v>39394.0</v>
      </c>
      <c r="B1725" s="1">
        <v>4.19</v>
      </c>
    </row>
    <row r="1726">
      <c r="A1726" s="2">
        <v>39395.0</v>
      </c>
      <c r="B1726" s="1">
        <v>4.205</v>
      </c>
    </row>
    <row r="1727">
      <c r="A1727" s="2">
        <v>39398.0</v>
      </c>
      <c r="B1727" s="1">
        <v>4.225</v>
      </c>
    </row>
    <row r="1728">
      <c r="A1728" s="2">
        <v>39399.0</v>
      </c>
      <c r="B1728" s="1">
        <v>4.23</v>
      </c>
    </row>
    <row r="1729">
      <c r="A1729" s="2">
        <v>39400.0</v>
      </c>
      <c r="B1729" s="1">
        <v>4.233</v>
      </c>
    </row>
    <row r="1730">
      <c r="A1730" s="2">
        <v>39401.0</v>
      </c>
      <c r="B1730" s="1">
        <v>4.24</v>
      </c>
    </row>
    <row r="1731">
      <c r="A1731" s="2">
        <v>39402.0</v>
      </c>
      <c r="B1731" s="1">
        <v>4.248</v>
      </c>
    </row>
    <row r="1732">
      <c r="A1732" s="2">
        <v>39405.0</v>
      </c>
      <c r="B1732" s="1">
        <v>4.25</v>
      </c>
    </row>
    <row r="1733">
      <c r="A1733" s="2">
        <v>39406.0</v>
      </c>
      <c r="B1733" s="1">
        <v>4.25</v>
      </c>
    </row>
    <row r="1734">
      <c r="A1734" s="2">
        <v>39407.0</v>
      </c>
      <c r="B1734" s="1">
        <v>4.253</v>
      </c>
    </row>
    <row r="1735">
      <c r="A1735" s="2">
        <v>39408.0</v>
      </c>
      <c r="B1735" s="1">
        <v>4.255</v>
      </c>
    </row>
    <row r="1736">
      <c r="A1736" s="2">
        <v>39409.0</v>
      </c>
      <c r="B1736" s="1">
        <v>4.25</v>
      </c>
    </row>
    <row r="1737">
      <c r="A1737" s="2">
        <v>39412.0</v>
      </c>
      <c r="B1737" s="1">
        <v>4.25</v>
      </c>
    </row>
    <row r="1738">
      <c r="A1738" s="2">
        <v>39413.0</v>
      </c>
      <c r="B1738" s="1">
        <v>4.27</v>
      </c>
    </row>
    <row r="1739">
      <c r="A1739" s="2">
        <v>39414.0</v>
      </c>
      <c r="B1739" s="1">
        <v>4.27</v>
      </c>
    </row>
    <row r="1740">
      <c r="A1740" s="2">
        <v>39415.0</v>
      </c>
      <c r="B1740" s="1">
        <v>4.27</v>
      </c>
    </row>
    <row r="1741">
      <c r="A1741" s="2">
        <v>39416.0</v>
      </c>
      <c r="B1741" s="1">
        <v>4.27</v>
      </c>
    </row>
    <row r="1742">
      <c r="A1742" s="2">
        <v>39419.0</v>
      </c>
      <c r="B1742" s="1">
        <v>4.27</v>
      </c>
    </row>
    <row r="1743">
      <c r="A1743" s="2">
        <v>39420.0</v>
      </c>
      <c r="B1743" s="1">
        <v>4.27</v>
      </c>
    </row>
    <row r="1744">
      <c r="A1744" s="2">
        <v>39421.0</v>
      </c>
      <c r="B1744" s="1">
        <v>4.278</v>
      </c>
    </row>
    <row r="1745">
      <c r="A1745" s="2">
        <v>39422.0</v>
      </c>
      <c r="B1745" s="1">
        <v>4.3</v>
      </c>
    </row>
    <row r="1746">
      <c r="A1746" s="2">
        <v>39423.0</v>
      </c>
      <c r="B1746" s="1">
        <v>4.29</v>
      </c>
    </row>
    <row r="1747">
      <c r="A1747" s="2">
        <v>39426.0</v>
      </c>
      <c r="B1747" s="1">
        <v>4.295</v>
      </c>
    </row>
    <row r="1748">
      <c r="A1748" s="2">
        <v>39427.0</v>
      </c>
      <c r="B1748" s="1">
        <v>4.293</v>
      </c>
    </row>
    <row r="1749">
      <c r="A1749" s="2">
        <v>39428.0</v>
      </c>
      <c r="B1749" s="1">
        <v>4.285</v>
      </c>
    </row>
    <row r="1750">
      <c r="A1750" s="2">
        <v>39429.0</v>
      </c>
      <c r="B1750" s="1">
        <v>4.28</v>
      </c>
    </row>
    <row r="1751">
      <c r="A1751" s="2">
        <v>39430.0</v>
      </c>
      <c r="B1751" s="1">
        <v>4.28</v>
      </c>
    </row>
    <row r="1752">
      <c r="A1752" s="2">
        <v>39433.0</v>
      </c>
      <c r="B1752" s="1">
        <v>4.288</v>
      </c>
    </row>
    <row r="1753">
      <c r="A1753" s="2">
        <v>39434.0</v>
      </c>
      <c r="B1753" s="1">
        <v>4.283</v>
      </c>
    </row>
    <row r="1754">
      <c r="A1754" s="2">
        <v>39435.0</v>
      </c>
      <c r="B1754" s="1">
        <v>4.283</v>
      </c>
    </row>
    <row r="1755">
      <c r="A1755" s="2">
        <v>39436.0</v>
      </c>
      <c r="B1755" s="1">
        <v>4.455</v>
      </c>
    </row>
    <row r="1756">
      <c r="A1756" s="2">
        <v>39437.0</v>
      </c>
      <c r="B1756" s="1">
        <v>4.495</v>
      </c>
    </row>
    <row r="1757">
      <c r="A1757" s="2">
        <v>39443.0</v>
      </c>
      <c r="B1757" s="1">
        <v>4.488</v>
      </c>
    </row>
    <row r="1758">
      <c r="A1758" s="2">
        <v>39444.0</v>
      </c>
      <c r="B1758" s="1">
        <v>4.375</v>
      </c>
    </row>
    <row r="1759">
      <c r="A1759" s="2">
        <v>39449.0</v>
      </c>
      <c r="B1759" s="1">
        <v>4.3</v>
      </c>
    </row>
    <row r="1760">
      <c r="A1760" s="2">
        <v>39450.0</v>
      </c>
      <c r="B1760" s="1">
        <v>4.295</v>
      </c>
    </row>
    <row r="1761">
      <c r="A1761" s="2">
        <v>39451.0</v>
      </c>
      <c r="B1761" s="1">
        <v>4.3</v>
      </c>
    </row>
    <row r="1762">
      <c r="A1762" s="2">
        <v>39454.0</v>
      </c>
      <c r="B1762" s="1">
        <v>4.29</v>
      </c>
    </row>
    <row r="1763">
      <c r="A1763" s="2">
        <v>39455.0</v>
      </c>
      <c r="B1763" s="1">
        <v>4.305</v>
      </c>
    </row>
    <row r="1764">
      <c r="A1764" s="2">
        <v>39456.0</v>
      </c>
      <c r="B1764" s="1">
        <v>4.3</v>
      </c>
    </row>
    <row r="1765">
      <c r="A1765" s="2">
        <v>39457.0</v>
      </c>
      <c r="B1765" s="1">
        <v>4.303</v>
      </c>
    </row>
    <row r="1766">
      <c r="A1766" s="2">
        <v>39458.0</v>
      </c>
      <c r="B1766" s="1">
        <v>4.278</v>
      </c>
    </row>
    <row r="1767">
      <c r="A1767" s="2">
        <v>39461.0</v>
      </c>
      <c r="B1767" s="1">
        <v>4.2</v>
      </c>
    </row>
    <row r="1768">
      <c r="A1768" s="2">
        <v>39462.0</v>
      </c>
      <c r="B1768" s="1">
        <v>4.195</v>
      </c>
    </row>
    <row r="1769">
      <c r="A1769" s="2">
        <v>39463.0</v>
      </c>
      <c r="B1769" s="1">
        <v>4.183</v>
      </c>
    </row>
    <row r="1770">
      <c r="A1770" s="2">
        <v>39464.0</v>
      </c>
      <c r="B1770" s="1">
        <v>4.178</v>
      </c>
    </row>
    <row r="1771">
      <c r="A1771" s="2">
        <v>39465.0</v>
      </c>
      <c r="B1771" s="1">
        <v>4.178</v>
      </c>
    </row>
    <row r="1772">
      <c r="A1772" s="2">
        <v>39468.0</v>
      </c>
      <c r="B1772" s="1">
        <v>4.195</v>
      </c>
    </row>
    <row r="1773">
      <c r="A1773" s="2">
        <v>39469.0</v>
      </c>
      <c r="B1773" s="1">
        <v>4.21</v>
      </c>
    </row>
    <row r="1774">
      <c r="A1774" s="2">
        <v>39470.0</v>
      </c>
      <c r="B1774" s="1">
        <v>4.25</v>
      </c>
    </row>
    <row r="1775">
      <c r="A1775" s="2">
        <v>39471.0</v>
      </c>
      <c r="B1775" s="1">
        <v>4.26</v>
      </c>
    </row>
    <row r="1776">
      <c r="A1776" s="2">
        <v>39472.0</v>
      </c>
      <c r="B1776" s="1">
        <v>4.278</v>
      </c>
    </row>
    <row r="1777">
      <c r="A1777" s="2">
        <v>39475.0</v>
      </c>
      <c r="B1777" s="1">
        <v>4.283</v>
      </c>
    </row>
    <row r="1778">
      <c r="A1778" s="2">
        <v>39476.0</v>
      </c>
      <c r="B1778" s="1">
        <v>4.295</v>
      </c>
    </row>
    <row r="1779">
      <c r="A1779" s="2">
        <v>39477.0</v>
      </c>
      <c r="B1779" s="1">
        <v>4.3</v>
      </c>
    </row>
    <row r="1780">
      <c r="A1780" s="2">
        <v>39478.0</v>
      </c>
      <c r="B1780" s="1">
        <v>4.308</v>
      </c>
    </row>
    <row r="1781">
      <c r="A1781" s="2">
        <v>39479.0</v>
      </c>
      <c r="B1781" s="1">
        <v>4.31</v>
      </c>
    </row>
    <row r="1782">
      <c r="A1782" s="2">
        <v>39482.0</v>
      </c>
      <c r="B1782" s="1">
        <v>4.3</v>
      </c>
    </row>
    <row r="1783">
      <c r="A1783" s="2">
        <v>39483.0</v>
      </c>
      <c r="B1783" s="1">
        <v>4.303</v>
      </c>
    </row>
    <row r="1784">
      <c r="A1784" s="2">
        <v>39484.0</v>
      </c>
      <c r="B1784" s="1">
        <v>4.3</v>
      </c>
    </row>
    <row r="1785">
      <c r="A1785" s="2">
        <v>39485.0</v>
      </c>
      <c r="B1785" s="1">
        <v>4.3</v>
      </c>
    </row>
    <row r="1786">
      <c r="A1786" s="2">
        <v>39486.0</v>
      </c>
      <c r="B1786" s="1">
        <v>4.3</v>
      </c>
    </row>
    <row r="1787">
      <c r="A1787" s="2">
        <v>39489.0</v>
      </c>
      <c r="B1787" s="1">
        <v>4.3</v>
      </c>
    </row>
    <row r="1788">
      <c r="A1788" s="2">
        <v>39490.0</v>
      </c>
      <c r="B1788" s="1">
        <v>4.3</v>
      </c>
    </row>
    <row r="1789">
      <c r="A1789" s="2">
        <v>39491.0</v>
      </c>
      <c r="B1789" s="1">
        <v>4.385</v>
      </c>
    </row>
    <row r="1790">
      <c r="A1790" s="2">
        <v>39492.0</v>
      </c>
      <c r="B1790" s="1">
        <v>4.398</v>
      </c>
    </row>
    <row r="1791">
      <c r="A1791" s="2">
        <v>39493.0</v>
      </c>
      <c r="B1791" s="1">
        <v>4.403</v>
      </c>
    </row>
    <row r="1792">
      <c r="A1792" s="2">
        <v>39496.0</v>
      </c>
      <c r="B1792" s="1">
        <v>4.4</v>
      </c>
    </row>
    <row r="1793">
      <c r="A1793" s="2">
        <v>39497.0</v>
      </c>
      <c r="B1793" s="1">
        <v>4.4</v>
      </c>
    </row>
    <row r="1794">
      <c r="A1794" s="2">
        <v>39498.0</v>
      </c>
      <c r="B1794" s="1">
        <v>4.4</v>
      </c>
    </row>
    <row r="1795">
      <c r="A1795" s="2">
        <v>39499.0</v>
      </c>
      <c r="B1795" s="1">
        <v>4.395</v>
      </c>
    </row>
    <row r="1796">
      <c r="A1796" s="2">
        <v>39500.0</v>
      </c>
      <c r="B1796" s="1">
        <v>4.443</v>
      </c>
    </row>
    <row r="1797">
      <c r="A1797" s="2">
        <v>39503.0</v>
      </c>
      <c r="B1797" s="1">
        <v>4.478</v>
      </c>
    </row>
    <row r="1798">
      <c r="A1798" s="2">
        <v>39504.0</v>
      </c>
      <c r="B1798" s="1">
        <v>4.5</v>
      </c>
    </row>
    <row r="1799">
      <c r="A1799" s="2">
        <v>39505.0</v>
      </c>
      <c r="B1799" s="1">
        <v>4.5</v>
      </c>
    </row>
    <row r="1800">
      <c r="A1800" s="2">
        <v>39506.0</v>
      </c>
      <c r="B1800" s="1">
        <v>4.5</v>
      </c>
    </row>
    <row r="1801">
      <c r="A1801" s="2">
        <v>39507.0</v>
      </c>
      <c r="B1801" s="1">
        <v>4.5</v>
      </c>
    </row>
    <row r="1802">
      <c r="A1802" s="2">
        <v>39510.0</v>
      </c>
      <c r="B1802" s="1">
        <v>4.5</v>
      </c>
    </row>
    <row r="1803">
      <c r="A1803" s="2">
        <v>39511.0</v>
      </c>
      <c r="B1803" s="1">
        <v>4.5</v>
      </c>
    </row>
    <row r="1804">
      <c r="A1804" s="2">
        <v>39512.0</v>
      </c>
      <c r="B1804" s="1">
        <v>4.5</v>
      </c>
    </row>
    <row r="1805">
      <c r="A1805" s="2">
        <v>39513.0</v>
      </c>
      <c r="B1805" s="1">
        <v>4.483</v>
      </c>
    </row>
    <row r="1806">
      <c r="A1806" s="2">
        <v>39514.0</v>
      </c>
      <c r="B1806" s="1">
        <v>4.495</v>
      </c>
    </row>
    <row r="1807">
      <c r="A1807" s="2">
        <v>39517.0</v>
      </c>
      <c r="B1807" s="1">
        <v>4.5</v>
      </c>
    </row>
    <row r="1808">
      <c r="A1808" s="2">
        <v>39518.0</v>
      </c>
      <c r="B1808" s="1">
        <v>4.5</v>
      </c>
    </row>
    <row r="1809">
      <c r="A1809" s="2">
        <v>39519.0</v>
      </c>
      <c r="B1809" s="1">
        <v>4.513</v>
      </c>
    </row>
    <row r="1810">
      <c r="A1810" s="2">
        <v>39520.0</v>
      </c>
      <c r="B1810" s="1">
        <v>4.525</v>
      </c>
    </row>
    <row r="1811">
      <c r="A1811" s="2">
        <v>39521.0</v>
      </c>
      <c r="B1811" s="1">
        <v>4.588</v>
      </c>
    </row>
    <row r="1812">
      <c r="A1812" s="2">
        <v>39524.0</v>
      </c>
      <c r="B1812" s="1">
        <v>4.6</v>
      </c>
    </row>
    <row r="1813">
      <c r="A1813" s="2">
        <v>39525.0</v>
      </c>
      <c r="B1813" s="1">
        <v>4.645</v>
      </c>
    </row>
    <row r="1814">
      <c r="A1814" s="2">
        <v>39526.0</v>
      </c>
      <c r="B1814" s="1">
        <v>4.663</v>
      </c>
    </row>
    <row r="1815">
      <c r="A1815" s="2">
        <v>39527.0</v>
      </c>
      <c r="B1815" s="1">
        <v>4.645</v>
      </c>
    </row>
    <row r="1816">
      <c r="A1816" s="2">
        <v>39532.0</v>
      </c>
      <c r="B1816" s="1">
        <v>4.635</v>
      </c>
    </row>
    <row r="1817">
      <c r="A1817" s="2">
        <v>39533.0</v>
      </c>
      <c r="B1817" s="1">
        <v>4.635</v>
      </c>
    </row>
    <row r="1818">
      <c r="A1818" s="2">
        <v>39534.0</v>
      </c>
      <c r="B1818" s="1">
        <v>4.665</v>
      </c>
    </row>
    <row r="1819">
      <c r="A1819" s="2">
        <v>39535.0</v>
      </c>
      <c r="B1819" s="1">
        <v>4.685</v>
      </c>
    </row>
    <row r="1820">
      <c r="A1820" s="2">
        <v>39538.0</v>
      </c>
      <c r="B1820" s="1">
        <v>4.658</v>
      </c>
    </row>
    <row r="1821">
      <c r="A1821" s="2">
        <v>39539.0</v>
      </c>
      <c r="B1821" s="1">
        <v>4.65</v>
      </c>
    </row>
    <row r="1822">
      <c r="A1822" s="2">
        <v>39540.0</v>
      </c>
      <c r="B1822" s="1">
        <v>4.638</v>
      </c>
    </row>
    <row r="1823">
      <c r="A1823" s="2">
        <v>39541.0</v>
      </c>
      <c r="B1823" s="1">
        <v>4.63</v>
      </c>
    </row>
    <row r="1824">
      <c r="A1824" s="2">
        <v>39542.0</v>
      </c>
      <c r="B1824" s="1">
        <v>4.615</v>
      </c>
    </row>
    <row r="1825">
      <c r="A1825" s="2">
        <v>39545.0</v>
      </c>
      <c r="B1825" s="1">
        <v>4.555</v>
      </c>
    </row>
    <row r="1826">
      <c r="A1826" s="2">
        <v>39546.0</v>
      </c>
      <c r="B1826" s="1">
        <v>4.555</v>
      </c>
    </row>
    <row r="1827">
      <c r="A1827" s="2">
        <v>39547.0</v>
      </c>
      <c r="B1827" s="1">
        <v>4.558</v>
      </c>
    </row>
    <row r="1828">
      <c r="A1828" s="2">
        <v>39548.0</v>
      </c>
      <c r="B1828" s="1">
        <v>4.538</v>
      </c>
    </row>
    <row r="1829">
      <c r="A1829" s="2">
        <v>39549.0</v>
      </c>
      <c r="B1829" s="1">
        <v>4.55</v>
      </c>
    </row>
    <row r="1830">
      <c r="A1830" s="2">
        <v>39552.0</v>
      </c>
      <c r="B1830" s="1">
        <v>4.545</v>
      </c>
    </row>
    <row r="1831">
      <c r="A1831" s="2">
        <v>39553.0</v>
      </c>
      <c r="B1831" s="1">
        <v>4.533</v>
      </c>
    </row>
    <row r="1832">
      <c r="A1832" s="2">
        <v>39554.0</v>
      </c>
      <c r="B1832" s="1">
        <v>4.5</v>
      </c>
    </row>
    <row r="1833">
      <c r="A1833" s="2">
        <v>39555.0</v>
      </c>
      <c r="B1833" s="1">
        <v>4.5</v>
      </c>
    </row>
    <row r="1834">
      <c r="A1834" s="2">
        <v>39556.0</v>
      </c>
      <c r="B1834" s="1">
        <v>4.5</v>
      </c>
    </row>
    <row r="1835">
      <c r="A1835" s="2">
        <v>39559.0</v>
      </c>
      <c r="B1835" s="1">
        <v>4.5</v>
      </c>
    </row>
    <row r="1836">
      <c r="A1836" s="2">
        <v>39560.0</v>
      </c>
      <c r="B1836" s="1">
        <v>4.5</v>
      </c>
    </row>
    <row r="1837">
      <c r="A1837" s="2">
        <v>39561.0</v>
      </c>
      <c r="B1837" s="1">
        <v>4.5</v>
      </c>
    </row>
    <row r="1838">
      <c r="A1838" s="2">
        <v>39562.0</v>
      </c>
      <c r="B1838" s="1">
        <v>4.5</v>
      </c>
    </row>
    <row r="1839">
      <c r="A1839" s="2">
        <v>39563.0</v>
      </c>
      <c r="B1839" s="1">
        <v>4.5</v>
      </c>
    </row>
    <row r="1840">
      <c r="A1840" s="2">
        <v>39566.0</v>
      </c>
      <c r="B1840" s="1">
        <v>4.5</v>
      </c>
    </row>
    <row r="1841">
      <c r="A1841" s="2">
        <v>39567.0</v>
      </c>
      <c r="B1841" s="1">
        <v>4.5</v>
      </c>
    </row>
    <row r="1842">
      <c r="A1842" s="2">
        <v>39568.0</v>
      </c>
      <c r="B1842" s="1">
        <v>4.5</v>
      </c>
    </row>
    <row r="1843">
      <c r="A1843" s="2">
        <v>39570.0</v>
      </c>
      <c r="B1843" s="1">
        <v>4.5</v>
      </c>
    </row>
    <row r="1844">
      <c r="A1844" s="2">
        <v>39573.0</v>
      </c>
      <c r="B1844" s="1">
        <v>4.5</v>
      </c>
    </row>
    <row r="1845">
      <c r="A1845" s="2">
        <v>39574.0</v>
      </c>
      <c r="B1845" s="1">
        <v>4.5</v>
      </c>
    </row>
    <row r="1846">
      <c r="A1846" s="2">
        <v>39575.0</v>
      </c>
      <c r="B1846" s="1">
        <v>4.475</v>
      </c>
    </row>
    <row r="1847">
      <c r="A1847" s="2">
        <v>39576.0</v>
      </c>
      <c r="B1847" s="1">
        <v>4.443</v>
      </c>
    </row>
    <row r="1848">
      <c r="A1848" s="2">
        <v>39577.0</v>
      </c>
      <c r="B1848" s="1">
        <v>4.448</v>
      </c>
    </row>
    <row r="1849">
      <c r="A1849" s="2">
        <v>39580.0</v>
      </c>
      <c r="B1849" s="1">
        <v>4.438</v>
      </c>
    </row>
    <row r="1850">
      <c r="A1850" s="2">
        <v>39581.0</v>
      </c>
      <c r="B1850" s="1">
        <v>4.438</v>
      </c>
    </row>
    <row r="1851">
      <c r="A1851" s="2">
        <v>39582.0</v>
      </c>
      <c r="B1851" s="1">
        <v>4.44</v>
      </c>
    </row>
    <row r="1852">
      <c r="A1852" s="2">
        <v>39583.0</v>
      </c>
      <c r="B1852" s="1">
        <v>4.448</v>
      </c>
    </row>
    <row r="1853">
      <c r="A1853" s="2">
        <v>39584.0</v>
      </c>
      <c r="B1853" s="1">
        <v>4.445</v>
      </c>
    </row>
    <row r="1854">
      <c r="A1854" s="2">
        <v>39587.0</v>
      </c>
      <c r="B1854" s="1">
        <v>4.443</v>
      </c>
    </row>
    <row r="1855">
      <c r="A1855" s="2">
        <v>39588.0</v>
      </c>
      <c r="B1855" s="1">
        <v>4.453</v>
      </c>
    </row>
    <row r="1856">
      <c r="A1856" s="2">
        <v>39589.0</v>
      </c>
      <c r="B1856" s="1">
        <v>4.458</v>
      </c>
    </row>
    <row r="1857">
      <c r="A1857" s="2">
        <v>39590.0</v>
      </c>
      <c r="B1857" s="1">
        <v>4.463</v>
      </c>
    </row>
    <row r="1858">
      <c r="A1858" s="2">
        <v>39591.0</v>
      </c>
      <c r="B1858" s="1">
        <v>4.473</v>
      </c>
    </row>
    <row r="1859">
      <c r="A1859" s="2">
        <v>39594.0</v>
      </c>
      <c r="B1859" s="1">
        <v>4.47</v>
      </c>
    </row>
    <row r="1860">
      <c r="A1860" s="2">
        <v>39595.0</v>
      </c>
      <c r="B1860" s="1">
        <v>4.478</v>
      </c>
    </row>
    <row r="1861">
      <c r="A1861" s="2">
        <v>39596.0</v>
      </c>
      <c r="B1861" s="1">
        <v>4.478</v>
      </c>
    </row>
    <row r="1862">
      <c r="A1862" s="2">
        <v>39597.0</v>
      </c>
      <c r="B1862" s="1">
        <v>4.485</v>
      </c>
    </row>
    <row r="1863">
      <c r="A1863" s="2">
        <v>39598.0</v>
      </c>
      <c r="B1863" s="1">
        <v>4.485</v>
      </c>
    </row>
    <row r="1864">
      <c r="A1864" s="2">
        <v>39601.0</v>
      </c>
      <c r="B1864" s="1">
        <v>4.5</v>
      </c>
    </row>
    <row r="1865">
      <c r="A1865" s="2">
        <v>39602.0</v>
      </c>
      <c r="B1865" s="1">
        <v>4.495</v>
      </c>
    </row>
    <row r="1866">
      <c r="A1866" s="2">
        <v>39603.0</v>
      </c>
      <c r="B1866" s="1">
        <v>4.488</v>
      </c>
    </row>
    <row r="1867">
      <c r="A1867" s="2">
        <v>39604.0</v>
      </c>
      <c r="B1867" s="1">
        <v>4.49</v>
      </c>
    </row>
    <row r="1868">
      <c r="A1868" s="2">
        <v>39608.0</v>
      </c>
      <c r="B1868" s="1">
        <v>4.5</v>
      </c>
    </row>
    <row r="1869">
      <c r="A1869" s="2">
        <v>39609.0</v>
      </c>
      <c r="B1869" s="1">
        <v>4.49</v>
      </c>
    </row>
    <row r="1870">
      <c r="A1870" s="2">
        <v>39610.0</v>
      </c>
      <c r="B1870" s="1">
        <v>4.55</v>
      </c>
    </row>
    <row r="1871">
      <c r="A1871" s="2">
        <v>39611.0</v>
      </c>
      <c r="B1871" s="1">
        <v>4.55</v>
      </c>
    </row>
    <row r="1872">
      <c r="A1872" s="2">
        <v>39612.0</v>
      </c>
      <c r="B1872" s="1">
        <v>4.55</v>
      </c>
    </row>
    <row r="1873">
      <c r="A1873" s="2">
        <v>39615.0</v>
      </c>
      <c r="B1873" s="1">
        <v>4.535</v>
      </c>
    </row>
    <row r="1874">
      <c r="A1874" s="2">
        <v>39616.0</v>
      </c>
      <c r="B1874" s="1">
        <v>4.493</v>
      </c>
    </row>
    <row r="1875">
      <c r="A1875" s="2">
        <v>39617.0</v>
      </c>
      <c r="B1875" s="1">
        <v>4.488</v>
      </c>
    </row>
    <row r="1876">
      <c r="A1876" s="2">
        <v>39618.0</v>
      </c>
      <c r="B1876" s="1">
        <v>4.488</v>
      </c>
    </row>
    <row r="1877">
      <c r="A1877" s="2">
        <v>39622.0</v>
      </c>
      <c r="B1877" s="1">
        <v>4.505</v>
      </c>
    </row>
    <row r="1878">
      <c r="A1878" s="2">
        <v>39623.0</v>
      </c>
      <c r="B1878" s="1">
        <v>4.495</v>
      </c>
    </row>
    <row r="1879">
      <c r="A1879" s="2">
        <v>39624.0</v>
      </c>
      <c r="B1879" s="1">
        <v>4.495</v>
      </c>
    </row>
    <row r="1880">
      <c r="A1880" s="2">
        <v>39625.0</v>
      </c>
      <c r="B1880" s="1">
        <v>4.495</v>
      </c>
    </row>
    <row r="1881">
      <c r="A1881" s="2">
        <v>39626.0</v>
      </c>
      <c r="B1881" s="1">
        <v>4.48</v>
      </c>
    </row>
    <row r="1882">
      <c r="A1882" s="2">
        <v>39629.0</v>
      </c>
      <c r="B1882" s="1">
        <v>4.468</v>
      </c>
    </row>
    <row r="1883">
      <c r="A1883" s="2">
        <v>39630.0</v>
      </c>
      <c r="B1883" s="1">
        <v>4.493</v>
      </c>
    </row>
    <row r="1884">
      <c r="A1884" s="2">
        <v>39631.0</v>
      </c>
      <c r="B1884" s="1">
        <v>4.498</v>
      </c>
    </row>
    <row r="1885">
      <c r="A1885" s="2">
        <v>39632.0</v>
      </c>
      <c r="B1885" s="1">
        <v>4.583</v>
      </c>
    </row>
    <row r="1886">
      <c r="A1886" s="2">
        <v>39633.0</v>
      </c>
      <c r="B1886" s="1">
        <v>4.615</v>
      </c>
    </row>
    <row r="1887">
      <c r="A1887" s="2">
        <v>39636.0</v>
      </c>
      <c r="B1887" s="1">
        <v>4.665</v>
      </c>
    </row>
    <row r="1888">
      <c r="A1888" s="2">
        <v>39637.0</v>
      </c>
      <c r="B1888" s="1">
        <v>4.695</v>
      </c>
    </row>
    <row r="1889">
      <c r="A1889" s="2">
        <v>39638.0</v>
      </c>
      <c r="B1889" s="1">
        <v>4.685</v>
      </c>
    </row>
    <row r="1890">
      <c r="A1890" s="2">
        <v>39639.0</v>
      </c>
      <c r="B1890" s="1">
        <v>4.68</v>
      </c>
    </row>
    <row r="1891">
      <c r="A1891" s="2">
        <v>39640.0</v>
      </c>
      <c r="B1891" s="1">
        <v>4.68</v>
      </c>
    </row>
    <row r="1892">
      <c r="A1892" s="2">
        <v>39643.0</v>
      </c>
      <c r="B1892" s="1">
        <v>4.68</v>
      </c>
    </row>
    <row r="1893">
      <c r="A1893" s="2">
        <v>39644.0</v>
      </c>
      <c r="B1893" s="1">
        <v>4.685</v>
      </c>
    </row>
    <row r="1894">
      <c r="A1894" s="2">
        <v>39645.0</v>
      </c>
      <c r="B1894" s="1">
        <v>4.688</v>
      </c>
    </row>
    <row r="1895">
      <c r="A1895" s="2">
        <v>39646.0</v>
      </c>
      <c r="B1895" s="1">
        <v>4.688</v>
      </c>
    </row>
    <row r="1896">
      <c r="A1896" s="2">
        <v>39647.0</v>
      </c>
      <c r="B1896" s="1">
        <v>4.688</v>
      </c>
    </row>
    <row r="1897">
      <c r="A1897" s="2">
        <v>39650.0</v>
      </c>
      <c r="B1897" s="1">
        <v>4.685</v>
      </c>
    </row>
    <row r="1898">
      <c r="A1898" s="2">
        <v>39651.0</v>
      </c>
      <c r="B1898" s="1">
        <v>4.688</v>
      </c>
    </row>
    <row r="1899">
      <c r="A1899" s="2">
        <v>39652.0</v>
      </c>
      <c r="B1899" s="1">
        <v>4.693</v>
      </c>
    </row>
    <row r="1900">
      <c r="A1900" s="2">
        <v>39653.0</v>
      </c>
      <c r="B1900" s="1">
        <v>4.693</v>
      </c>
    </row>
    <row r="1901">
      <c r="A1901" s="2">
        <v>39654.0</v>
      </c>
      <c r="B1901" s="1">
        <v>4.69</v>
      </c>
    </row>
    <row r="1902">
      <c r="A1902" s="2">
        <v>39657.0</v>
      </c>
      <c r="B1902" s="1">
        <v>4.685</v>
      </c>
    </row>
    <row r="1903">
      <c r="A1903" s="2">
        <v>39658.0</v>
      </c>
      <c r="B1903" s="1">
        <v>4.688</v>
      </c>
    </row>
    <row r="1904">
      <c r="A1904" s="2">
        <v>39659.0</v>
      </c>
      <c r="B1904" s="1">
        <v>4.68</v>
      </c>
    </row>
    <row r="1905">
      <c r="A1905" s="2">
        <v>39660.0</v>
      </c>
      <c r="B1905" s="1">
        <v>4.683</v>
      </c>
    </row>
    <row r="1906">
      <c r="A1906" s="2">
        <v>39661.0</v>
      </c>
      <c r="B1906" s="1">
        <v>4.683</v>
      </c>
    </row>
    <row r="1907">
      <c r="A1907" s="2">
        <v>39664.0</v>
      </c>
      <c r="B1907" s="1">
        <v>4.683</v>
      </c>
    </row>
    <row r="1908">
      <c r="A1908" s="2">
        <v>39665.0</v>
      </c>
      <c r="B1908" s="1">
        <v>4.683</v>
      </c>
    </row>
    <row r="1909">
      <c r="A1909" s="2">
        <v>39666.0</v>
      </c>
      <c r="B1909" s="1">
        <v>4.683</v>
      </c>
    </row>
    <row r="1910">
      <c r="A1910" s="2">
        <v>39667.0</v>
      </c>
      <c r="B1910" s="1">
        <v>4.683</v>
      </c>
    </row>
    <row r="1911">
      <c r="A1911" s="2">
        <v>39668.0</v>
      </c>
      <c r="B1911" s="1">
        <v>4.683</v>
      </c>
    </row>
    <row r="1912">
      <c r="A1912" s="2">
        <v>39671.0</v>
      </c>
      <c r="B1912" s="1">
        <v>4.688</v>
      </c>
    </row>
    <row r="1913">
      <c r="A1913" s="2">
        <v>39672.0</v>
      </c>
      <c r="B1913" s="1">
        <v>4.688</v>
      </c>
    </row>
    <row r="1914">
      <c r="A1914" s="2">
        <v>39673.0</v>
      </c>
      <c r="B1914" s="1">
        <v>4.688</v>
      </c>
    </row>
    <row r="1915">
      <c r="A1915" s="2">
        <v>39674.0</v>
      </c>
      <c r="B1915" s="1">
        <v>4.688</v>
      </c>
    </row>
    <row r="1916">
      <c r="A1916" s="2">
        <v>39675.0</v>
      </c>
      <c r="B1916" s="1">
        <v>4.688</v>
      </c>
    </row>
    <row r="1917">
      <c r="A1917" s="2">
        <v>39678.0</v>
      </c>
      <c r="B1917" s="1">
        <v>4.685</v>
      </c>
    </row>
    <row r="1918">
      <c r="A1918" s="2">
        <v>39679.0</v>
      </c>
      <c r="B1918" s="1">
        <v>4.685</v>
      </c>
    </row>
    <row r="1919">
      <c r="A1919" s="2">
        <v>39680.0</v>
      </c>
      <c r="B1919" s="1">
        <v>4.685</v>
      </c>
    </row>
    <row r="1920">
      <c r="A1920" s="2">
        <v>39681.0</v>
      </c>
      <c r="B1920" s="1">
        <v>4.7</v>
      </c>
    </row>
    <row r="1921">
      <c r="A1921" s="2">
        <v>39682.0</v>
      </c>
      <c r="B1921" s="1">
        <v>4.683</v>
      </c>
    </row>
    <row r="1922">
      <c r="A1922" s="2">
        <v>39685.0</v>
      </c>
      <c r="B1922" s="1">
        <v>4.695</v>
      </c>
    </row>
    <row r="1923">
      <c r="A1923" s="2">
        <v>39686.0</v>
      </c>
      <c r="B1923" s="1">
        <v>4.695</v>
      </c>
    </row>
    <row r="1924">
      <c r="A1924" s="2">
        <v>39687.0</v>
      </c>
      <c r="B1924" s="1">
        <v>4.695</v>
      </c>
    </row>
    <row r="1925">
      <c r="A1925" s="2">
        <v>39688.0</v>
      </c>
      <c r="B1925" s="1">
        <v>4.69</v>
      </c>
    </row>
    <row r="1926">
      <c r="A1926" s="2">
        <v>39689.0</v>
      </c>
      <c r="B1926" s="1">
        <v>4.703</v>
      </c>
    </row>
    <row r="1927">
      <c r="A1927" s="2">
        <v>39692.0</v>
      </c>
      <c r="B1927" s="1">
        <v>4.7</v>
      </c>
    </row>
    <row r="1928">
      <c r="A1928" s="2">
        <v>39693.0</v>
      </c>
      <c r="B1928" s="1">
        <v>4.71</v>
      </c>
    </row>
    <row r="1929">
      <c r="A1929" s="2">
        <v>39694.0</v>
      </c>
      <c r="B1929" s="1">
        <v>4.728</v>
      </c>
    </row>
    <row r="1930">
      <c r="A1930" s="2">
        <v>39695.0</v>
      </c>
      <c r="B1930" s="1">
        <v>4.84</v>
      </c>
    </row>
    <row r="1931">
      <c r="A1931" s="2">
        <v>39696.0</v>
      </c>
      <c r="B1931" s="1">
        <v>4.873</v>
      </c>
    </row>
    <row r="1932">
      <c r="A1932" s="2">
        <v>39699.0</v>
      </c>
      <c r="B1932" s="1">
        <v>4.95</v>
      </c>
    </row>
    <row r="1933">
      <c r="A1933" s="2">
        <v>39700.0</v>
      </c>
      <c r="B1933" s="1">
        <v>4.95</v>
      </c>
    </row>
    <row r="1934">
      <c r="A1934" s="2">
        <v>39701.0</v>
      </c>
      <c r="B1934" s="1">
        <v>4.963</v>
      </c>
    </row>
    <row r="1935">
      <c r="A1935" s="2">
        <v>39702.0</v>
      </c>
      <c r="B1935" s="1">
        <v>4.973</v>
      </c>
    </row>
    <row r="1936">
      <c r="A1936" s="2">
        <v>39703.0</v>
      </c>
      <c r="B1936" s="1">
        <v>4.975</v>
      </c>
    </row>
    <row r="1937">
      <c r="A1937" s="2">
        <v>39706.0</v>
      </c>
      <c r="B1937" s="1">
        <v>4.995</v>
      </c>
    </row>
    <row r="1938">
      <c r="A1938" s="2">
        <v>39707.0</v>
      </c>
      <c r="B1938" s="1">
        <v>5.1</v>
      </c>
    </row>
    <row r="1939">
      <c r="A1939" s="2">
        <v>39708.0</v>
      </c>
      <c r="B1939" s="1">
        <v>5.125</v>
      </c>
    </row>
    <row r="1940">
      <c r="A1940" s="2">
        <v>39709.0</v>
      </c>
      <c r="B1940" s="1">
        <v>5.25</v>
      </c>
    </row>
    <row r="1941">
      <c r="A1941" s="2">
        <v>39710.0</v>
      </c>
      <c r="B1941" s="1">
        <v>5.163</v>
      </c>
    </row>
    <row r="1942">
      <c r="A1942" s="2">
        <v>39713.0</v>
      </c>
      <c r="B1942" s="1">
        <v>5.275</v>
      </c>
    </row>
    <row r="1943">
      <c r="A1943" s="2">
        <v>39714.0</v>
      </c>
      <c r="B1943" s="1">
        <v>5.288</v>
      </c>
    </row>
    <row r="1944">
      <c r="A1944" s="2">
        <v>39715.0</v>
      </c>
      <c r="B1944" s="1">
        <v>5.268</v>
      </c>
    </row>
    <row r="1945">
      <c r="A1945" s="2">
        <v>39716.0</v>
      </c>
      <c r="B1945" s="1">
        <v>5.325</v>
      </c>
    </row>
    <row r="1946">
      <c r="A1946" s="2">
        <v>39717.0</v>
      </c>
      <c r="B1946" s="1">
        <v>5.338</v>
      </c>
    </row>
    <row r="1947">
      <c r="A1947" s="2">
        <v>39720.0</v>
      </c>
      <c r="B1947" s="1">
        <v>5.388</v>
      </c>
    </row>
    <row r="1948">
      <c r="A1948" s="2">
        <v>39721.0</v>
      </c>
      <c r="B1948" s="1">
        <v>5.4</v>
      </c>
    </row>
    <row r="1949">
      <c r="A1949" s="2">
        <v>39722.0</v>
      </c>
      <c r="B1949" s="1">
        <v>5.4</v>
      </c>
    </row>
    <row r="1950">
      <c r="A1950" s="2">
        <v>39723.0</v>
      </c>
      <c r="B1950" s="1">
        <v>5.7</v>
      </c>
    </row>
    <row r="1951">
      <c r="A1951" s="2">
        <v>39724.0</v>
      </c>
      <c r="B1951" s="1">
        <v>6.025</v>
      </c>
    </row>
    <row r="1952">
      <c r="A1952" s="2">
        <v>39727.0</v>
      </c>
      <c r="B1952" s="1">
        <v>6.075</v>
      </c>
    </row>
    <row r="1953">
      <c r="A1953" s="2">
        <v>39728.0</v>
      </c>
      <c r="B1953" s="1">
        <v>5.963</v>
      </c>
    </row>
    <row r="1954">
      <c r="A1954" s="2">
        <v>39729.0</v>
      </c>
      <c r="B1954" s="1">
        <v>6.038</v>
      </c>
    </row>
    <row r="1955">
      <c r="A1955" s="2">
        <v>39730.0</v>
      </c>
      <c r="B1955" s="1">
        <v>5.563</v>
      </c>
    </row>
    <row r="1956">
      <c r="A1956" s="2">
        <v>39731.0</v>
      </c>
      <c r="B1956" s="1">
        <v>5.425</v>
      </c>
    </row>
    <row r="1957">
      <c r="A1957" s="2">
        <v>39734.0</v>
      </c>
      <c r="B1957" s="1">
        <v>4.958</v>
      </c>
    </row>
    <row r="1958">
      <c r="A1958" s="2">
        <v>39735.0</v>
      </c>
      <c r="B1958" s="1">
        <v>4.75</v>
      </c>
    </row>
    <row r="1959">
      <c r="A1959" s="2">
        <v>39736.0</v>
      </c>
      <c r="B1959" s="1">
        <v>4.725</v>
      </c>
    </row>
    <row r="1960">
      <c r="A1960" s="2">
        <v>39737.0</v>
      </c>
      <c r="B1960" s="1">
        <v>4.738</v>
      </c>
    </row>
    <row r="1961">
      <c r="A1961" s="2">
        <v>39738.0</v>
      </c>
      <c r="B1961" s="1">
        <v>4.688</v>
      </c>
    </row>
    <row r="1962">
      <c r="A1962" s="2">
        <v>39741.0</v>
      </c>
      <c r="B1962" s="1">
        <v>4.688</v>
      </c>
    </row>
    <row r="1963">
      <c r="A1963" s="2">
        <v>39742.0</v>
      </c>
      <c r="B1963" s="1">
        <v>4.65</v>
      </c>
    </row>
    <row r="1964">
      <c r="A1964" s="2">
        <v>39743.0</v>
      </c>
      <c r="B1964" s="1">
        <v>4.65</v>
      </c>
    </row>
    <row r="1965">
      <c r="A1965" s="2">
        <v>39744.0</v>
      </c>
      <c r="B1965" s="1">
        <v>4.2</v>
      </c>
    </row>
    <row r="1966">
      <c r="A1966" s="2">
        <v>39745.0</v>
      </c>
      <c r="B1966" s="1">
        <v>4.163</v>
      </c>
    </row>
    <row r="1967">
      <c r="A1967" s="2">
        <v>39748.0</v>
      </c>
      <c r="B1967" s="1">
        <v>4.125</v>
      </c>
    </row>
    <row r="1968">
      <c r="A1968" s="2">
        <v>39749.0</v>
      </c>
      <c r="B1968" s="1">
        <v>4.088</v>
      </c>
    </row>
    <row r="1969">
      <c r="A1969" s="2">
        <v>39750.0</v>
      </c>
      <c r="B1969" s="1">
        <v>4.063</v>
      </c>
    </row>
    <row r="1970">
      <c r="A1970" s="2">
        <v>39751.0</v>
      </c>
      <c r="B1970" s="1">
        <v>4.065</v>
      </c>
    </row>
    <row r="1971">
      <c r="A1971" s="2">
        <v>39752.0</v>
      </c>
      <c r="B1971" s="1">
        <v>4.058</v>
      </c>
    </row>
    <row r="1972">
      <c r="A1972" s="2">
        <v>39755.0</v>
      </c>
      <c r="B1972" s="1">
        <v>4.025</v>
      </c>
    </row>
    <row r="1973">
      <c r="A1973" s="2">
        <v>39756.0</v>
      </c>
      <c r="B1973" s="1">
        <v>4.025</v>
      </c>
    </row>
    <row r="1974">
      <c r="A1974" s="2">
        <v>39757.0</v>
      </c>
      <c r="B1974" s="1">
        <v>4.025</v>
      </c>
    </row>
    <row r="1975">
      <c r="A1975" s="2">
        <v>39758.0</v>
      </c>
      <c r="B1975" s="1">
        <v>4.005</v>
      </c>
    </row>
    <row r="1976">
      <c r="A1976" s="2">
        <v>39759.0</v>
      </c>
      <c r="B1976" s="1">
        <v>4.008</v>
      </c>
    </row>
    <row r="1977">
      <c r="A1977" s="2">
        <v>39762.0</v>
      </c>
      <c r="B1977" s="1">
        <v>4.0</v>
      </c>
    </row>
    <row r="1978">
      <c r="A1978" s="2">
        <v>39763.0</v>
      </c>
      <c r="B1978" s="1">
        <v>4.0</v>
      </c>
    </row>
    <row r="1979">
      <c r="A1979" s="2">
        <v>39764.0</v>
      </c>
      <c r="B1979" s="1">
        <v>4.0</v>
      </c>
    </row>
    <row r="1980">
      <c r="A1980" s="2">
        <v>39765.0</v>
      </c>
      <c r="B1980" s="1">
        <v>4.013</v>
      </c>
    </row>
    <row r="1981">
      <c r="A1981" s="2">
        <v>39766.0</v>
      </c>
      <c r="B1981" s="1">
        <v>4.005</v>
      </c>
    </row>
    <row r="1982">
      <c r="A1982" s="2">
        <v>39769.0</v>
      </c>
      <c r="B1982" s="1">
        <v>4.005</v>
      </c>
    </row>
    <row r="1983">
      <c r="A1983" s="2">
        <v>39770.0</v>
      </c>
      <c r="B1983" s="1">
        <v>4.003</v>
      </c>
    </row>
    <row r="1984">
      <c r="A1984" s="2">
        <v>39771.0</v>
      </c>
      <c r="B1984" s="1">
        <v>4.005</v>
      </c>
    </row>
    <row r="1985">
      <c r="A1985" s="2">
        <v>39772.0</v>
      </c>
      <c r="B1985" s="1">
        <v>4.005</v>
      </c>
    </row>
    <row r="1986">
      <c r="A1986" s="2">
        <v>39773.0</v>
      </c>
      <c r="B1986" s="1">
        <v>4.01</v>
      </c>
    </row>
    <row r="1987">
      <c r="A1987" s="2">
        <v>39776.0</v>
      </c>
      <c r="B1987" s="1">
        <v>4.005</v>
      </c>
    </row>
    <row r="1988">
      <c r="A1988" s="2">
        <v>39777.0</v>
      </c>
      <c r="B1988" s="1">
        <v>4.005</v>
      </c>
    </row>
    <row r="1989">
      <c r="A1989" s="2">
        <v>39778.0</v>
      </c>
      <c r="B1989" s="1">
        <v>4.0</v>
      </c>
    </row>
    <row r="1990">
      <c r="A1990" s="2">
        <v>39779.0</v>
      </c>
      <c r="B1990" s="1">
        <v>4.0</v>
      </c>
    </row>
    <row r="1991">
      <c r="A1991" s="2">
        <v>39780.0</v>
      </c>
      <c r="B1991" s="1">
        <v>4.0</v>
      </c>
    </row>
    <row r="1992">
      <c r="A1992" s="2">
        <v>39783.0</v>
      </c>
      <c r="B1992" s="1">
        <v>4.0</v>
      </c>
    </row>
    <row r="1993">
      <c r="A1993" s="2">
        <v>39784.0</v>
      </c>
      <c r="B1993" s="1">
        <v>3.85</v>
      </c>
    </row>
    <row r="1994">
      <c r="A1994" s="2">
        <v>39785.0</v>
      </c>
      <c r="B1994" s="1">
        <v>3.688</v>
      </c>
    </row>
    <row r="1995">
      <c r="A1995" s="2">
        <v>39786.0</v>
      </c>
      <c r="B1995" s="1">
        <v>2.688</v>
      </c>
    </row>
    <row r="1996">
      <c r="A1996" s="2">
        <v>39787.0</v>
      </c>
      <c r="B1996" s="1">
        <v>2.425</v>
      </c>
    </row>
    <row r="1997">
      <c r="A1997" s="2">
        <v>39790.0</v>
      </c>
      <c r="B1997" s="1">
        <v>2.3</v>
      </c>
    </row>
    <row r="1998">
      <c r="A1998" s="2">
        <v>39791.0</v>
      </c>
      <c r="B1998" s="1">
        <v>2.25</v>
      </c>
    </row>
    <row r="1999">
      <c r="A1999" s="2">
        <v>39792.0</v>
      </c>
      <c r="B1999" s="1">
        <v>2.213</v>
      </c>
    </row>
    <row r="2000">
      <c r="A2000" s="2">
        <v>39793.0</v>
      </c>
      <c r="B2000" s="1">
        <v>2.2</v>
      </c>
    </row>
    <row r="2001">
      <c r="A2001" s="2">
        <v>39794.0</v>
      </c>
      <c r="B2001" s="1">
        <v>2.163</v>
      </c>
    </row>
    <row r="2002">
      <c r="A2002" s="2">
        <v>39797.0</v>
      </c>
      <c r="B2002" s="1">
        <v>2.163</v>
      </c>
    </row>
    <row r="2003">
      <c r="A2003" s="2">
        <v>39798.0</v>
      </c>
      <c r="B2003" s="1">
        <v>2.163</v>
      </c>
    </row>
    <row r="2004">
      <c r="A2004" s="2">
        <v>39799.0</v>
      </c>
      <c r="B2004" s="1">
        <v>2.163</v>
      </c>
    </row>
    <row r="2005">
      <c r="A2005" s="2">
        <v>39800.0</v>
      </c>
      <c r="B2005" s="1">
        <v>2.175</v>
      </c>
    </row>
    <row r="2006">
      <c r="A2006" s="2">
        <v>39801.0</v>
      </c>
      <c r="B2006" s="1">
        <v>2.163</v>
      </c>
    </row>
    <row r="2007">
      <c r="A2007" s="2">
        <v>39804.0</v>
      </c>
      <c r="B2007" s="1">
        <v>2.163</v>
      </c>
    </row>
    <row r="2008">
      <c r="A2008" s="2">
        <v>39805.0</v>
      </c>
      <c r="B2008" s="1">
        <v>2.163</v>
      </c>
    </row>
    <row r="2009">
      <c r="A2009" s="2">
        <v>39811.0</v>
      </c>
      <c r="B2009" s="1">
        <v>2.175</v>
      </c>
    </row>
    <row r="2010">
      <c r="A2010" s="2">
        <v>39812.0</v>
      </c>
      <c r="B2010" s="1">
        <v>2.158</v>
      </c>
    </row>
    <row r="2011">
      <c r="A2011" s="2">
        <v>39815.0</v>
      </c>
      <c r="B2011" s="1">
        <v>2.105</v>
      </c>
    </row>
    <row r="2012">
      <c r="A2012" s="2">
        <v>39818.0</v>
      </c>
      <c r="B2012" s="1">
        <v>2.128</v>
      </c>
    </row>
    <row r="2013">
      <c r="A2013" s="2">
        <v>39820.0</v>
      </c>
      <c r="B2013" s="1">
        <v>2.138</v>
      </c>
    </row>
    <row r="2014">
      <c r="A2014" s="2">
        <v>39821.0</v>
      </c>
      <c r="B2014" s="1">
        <v>2.113</v>
      </c>
    </row>
    <row r="2015">
      <c r="A2015" s="2">
        <v>39822.0</v>
      </c>
      <c r="B2015" s="1">
        <v>2.115</v>
      </c>
    </row>
    <row r="2016">
      <c r="A2016" s="2">
        <v>39825.0</v>
      </c>
      <c r="B2016" s="1">
        <v>2.108</v>
      </c>
    </row>
    <row r="2017">
      <c r="A2017" s="2">
        <v>39826.0</v>
      </c>
      <c r="B2017" s="1">
        <v>2.105</v>
      </c>
    </row>
    <row r="2018">
      <c r="A2018" s="2">
        <v>39827.0</v>
      </c>
      <c r="B2018" s="1">
        <v>2.105</v>
      </c>
    </row>
    <row r="2019">
      <c r="A2019" s="2">
        <v>39828.0</v>
      </c>
      <c r="B2019" s="1">
        <v>2.1</v>
      </c>
    </row>
    <row r="2020">
      <c r="A2020" s="2">
        <v>39829.0</v>
      </c>
      <c r="B2020" s="1">
        <v>2.095</v>
      </c>
    </row>
    <row r="2021">
      <c r="A2021" s="2">
        <v>39832.0</v>
      </c>
      <c r="B2021" s="1">
        <v>2.1</v>
      </c>
    </row>
    <row r="2022">
      <c r="A2022" s="2">
        <v>39833.0</v>
      </c>
      <c r="B2022" s="1">
        <v>2.095</v>
      </c>
    </row>
    <row r="2023">
      <c r="A2023" s="2">
        <v>39834.0</v>
      </c>
      <c r="B2023" s="1">
        <v>2.1</v>
      </c>
    </row>
    <row r="2024">
      <c r="A2024" s="2">
        <v>39835.0</v>
      </c>
      <c r="B2024" s="1">
        <v>2.068</v>
      </c>
    </row>
    <row r="2025">
      <c r="A2025" s="2">
        <v>39836.0</v>
      </c>
      <c r="B2025" s="1">
        <v>2.075</v>
      </c>
    </row>
    <row r="2026">
      <c r="A2026" s="2">
        <v>39839.0</v>
      </c>
      <c r="B2026" s="1">
        <v>2.068</v>
      </c>
    </row>
    <row r="2027">
      <c r="A2027" s="2">
        <v>39840.0</v>
      </c>
      <c r="B2027" s="1">
        <v>2.05</v>
      </c>
    </row>
    <row r="2028">
      <c r="A2028" s="2">
        <v>39841.0</v>
      </c>
      <c r="B2028" s="1">
        <v>2.06</v>
      </c>
    </row>
    <row r="2029">
      <c r="A2029" s="2">
        <v>39842.0</v>
      </c>
      <c r="B2029" s="1">
        <v>2.06</v>
      </c>
    </row>
    <row r="2030">
      <c r="A2030" s="2">
        <v>39843.0</v>
      </c>
      <c r="B2030" s="1">
        <v>2.05</v>
      </c>
    </row>
    <row r="2031">
      <c r="A2031" s="2">
        <v>39846.0</v>
      </c>
      <c r="B2031" s="1">
        <v>2.055</v>
      </c>
    </row>
    <row r="2032">
      <c r="A2032" s="2">
        <v>39847.0</v>
      </c>
      <c r="B2032" s="1">
        <v>2.05</v>
      </c>
    </row>
    <row r="2033">
      <c r="A2033" s="2">
        <v>39848.0</v>
      </c>
      <c r="B2033" s="1">
        <v>2.05</v>
      </c>
    </row>
    <row r="2034">
      <c r="A2034" s="2">
        <v>39849.0</v>
      </c>
      <c r="B2034" s="1">
        <v>2.055</v>
      </c>
    </row>
    <row r="2035">
      <c r="A2035" s="2">
        <v>39850.0</v>
      </c>
      <c r="B2035" s="1">
        <v>2.055</v>
      </c>
    </row>
    <row r="2036">
      <c r="A2036" s="2">
        <v>39853.0</v>
      </c>
      <c r="B2036" s="1">
        <v>2.045</v>
      </c>
    </row>
    <row r="2037">
      <c r="A2037" s="2">
        <v>39854.0</v>
      </c>
      <c r="B2037" s="1">
        <v>2.015</v>
      </c>
    </row>
    <row r="2038">
      <c r="A2038" s="2">
        <v>39855.0</v>
      </c>
      <c r="B2038" s="1">
        <v>1.825</v>
      </c>
    </row>
    <row r="2039">
      <c r="A2039" s="2">
        <v>39856.0</v>
      </c>
      <c r="B2039" s="1">
        <v>1.388</v>
      </c>
    </row>
    <row r="2040">
      <c r="A2040" s="2">
        <v>39857.0</v>
      </c>
      <c r="B2040" s="1">
        <v>1.273</v>
      </c>
    </row>
    <row r="2041">
      <c r="A2041" s="2">
        <v>39860.0</v>
      </c>
      <c r="B2041" s="1">
        <v>1.213</v>
      </c>
    </row>
    <row r="2042">
      <c r="A2042" s="2">
        <v>39861.0</v>
      </c>
      <c r="B2042" s="1">
        <v>1.2</v>
      </c>
    </row>
    <row r="2043">
      <c r="A2043" s="2">
        <v>39862.0</v>
      </c>
      <c r="B2043" s="1">
        <v>1.185</v>
      </c>
    </row>
    <row r="2044">
      <c r="A2044" s="2">
        <v>39863.0</v>
      </c>
      <c r="B2044" s="1">
        <v>1.153</v>
      </c>
    </row>
    <row r="2045">
      <c r="A2045" s="2">
        <v>39864.0</v>
      </c>
      <c r="B2045" s="1">
        <v>1.143</v>
      </c>
    </row>
    <row r="2046">
      <c r="A2046" s="2">
        <v>39867.0</v>
      </c>
      <c r="B2046" s="1">
        <v>1.158</v>
      </c>
    </row>
    <row r="2047">
      <c r="A2047" s="2">
        <v>39868.0</v>
      </c>
      <c r="B2047" s="1">
        <v>1.16</v>
      </c>
    </row>
    <row r="2048">
      <c r="A2048" s="2">
        <v>39869.0</v>
      </c>
      <c r="B2048" s="1">
        <v>1.16</v>
      </c>
    </row>
    <row r="2049">
      <c r="A2049" s="2">
        <v>39870.0</v>
      </c>
      <c r="B2049" s="1">
        <v>1.158</v>
      </c>
    </row>
    <row r="2050">
      <c r="A2050" s="2">
        <v>39871.0</v>
      </c>
      <c r="B2050" s="1">
        <v>1.155</v>
      </c>
    </row>
    <row r="2051">
      <c r="A2051" s="2">
        <v>39874.0</v>
      </c>
      <c r="B2051" s="1">
        <v>1.168</v>
      </c>
    </row>
    <row r="2052">
      <c r="A2052" s="2">
        <v>39875.0</v>
      </c>
      <c r="B2052" s="1">
        <v>1.16</v>
      </c>
    </row>
    <row r="2053">
      <c r="A2053" s="2">
        <v>39876.0</v>
      </c>
      <c r="B2053" s="1">
        <v>1.165</v>
      </c>
    </row>
    <row r="2054">
      <c r="A2054" s="2">
        <v>39877.0</v>
      </c>
      <c r="B2054" s="1">
        <v>1.158</v>
      </c>
    </row>
    <row r="2055">
      <c r="A2055" s="2">
        <v>39878.0</v>
      </c>
      <c r="B2055" s="1">
        <v>1.158</v>
      </c>
    </row>
    <row r="2056">
      <c r="A2056" s="2">
        <v>39881.0</v>
      </c>
      <c r="B2056" s="1">
        <v>1.155</v>
      </c>
    </row>
    <row r="2057">
      <c r="A2057" s="2">
        <v>39882.0</v>
      </c>
      <c r="B2057" s="1">
        <v>1.16</v>
      </c>
    </row>
    <row r="2058">
      <c r="A2058" s="2">
        <v>39883.0</v>
      </c>
      <c r="B2058" s="1">
        <v>1.158</v>
      </c>
    </row>
    <row r="2059">
      <c r="A2059" s="2">
        <v>39884.0</v>
      </c>
      <c r="B2059" s="1">
        <v>1.155</v>
      </c>
    </row>
    <row r="2060">
      <c r="A2060" s="2">
        <v>39885.0</v>
      </c>
      <c r="B2060" s="1">
        <v>1.153</v>
      </c>
    </row>
    <row r="2061">
      <c r="A2061" s="2">
        <v>39888.0</v>
      </c>
      <c r="B2061" s="1">
        <v>1.153</v>
      </c>
    </row>
    <row r="2062">
      <c r="A2062" s="2">
        <v>39889.0</v>
      </c>
      <c r="B2062" s="1">
        <v>1.153</v>
      </c>
    </row>
    <row r="2063">
      <c r="A2063" s="2">
        <v>39890.0</v>
      </c>
      <c r="B2063" s="1">
        <v>1.153</v>
      </c>
    </row>
    <row r="2064">
      <c r="A2064" s="2">
        <v>39891.0</v>
      </c>
      <c r="B2064" s="1">
        <v>1.153</v>
      </c>
    </row>
    <row r="2065">
      <c r="A2065" s="2">
        <v>39892.0</v>
      </c>
      <c r="B2065" s="1">
        <v>1.153</v>
      </c>
    </row>
    <row r="2066">
      <c r="A2066" s="2">
        <v>39895.0</v>
      </c>
      <c r="B2066" s="1">
        <v>1.153</v>
      </c>
    </row>
    <row r="2067">
      <c r="A2067" s="2">
        <v>39896.0</v>
      </c>
      <c r="B2067" s="1">
        <v>1.153</v>
      </c>
    </row>
    <row r="2068">
      <c r="A2068" s="2">
        <v>39897.0</v>
      </c>
      <c r="B2068" s="1">
        <v>1.15</v>
      </c>
    </row>
    <row r="2069">
      <c r="A2069" s="2">
        <v>39898.0</v>
      </c>
      <c r="B2069" s="1">
        <v>1.15</v>
      </c>
    </row>
    <row r="2070">
      <c r="A2070" s="2">
        <v>39899.0</v>
      </c>
      <c r="B2070" s="1">
        <v>1.15</v>
      </c>
    </row>
    <row r="2071">
      <c r="A2071" s="2">
        <v>39902.0</v>
      </c>
      <c r="B2071" s="1">
        <v>1.15</v>
      </c>
    </row>
    <row r="2072">
      <c r="A2072" s="2">
        <v>39903.0</v>
      </c>
      <c r="B2072" s="1">
        <v>1.15</v>
      </c>
    </row>
    <row r="2073">
      <c r="A2073" s="2">
        <v>39904.0</v>
      </c>
      <c r="B2073" s="1">
        <v>1.15</v>
      </c>
    </row>
    <row r="2074">
      <c r="A2074" s="2">
        <v>39905.0</v>
      </c>
      <c r="B2074" s="1">
        <v>1.175</v>
      </c>
    </row>
    <row r="2075">
      <c r="A2075" s="2">
        <v>39906.0</v>
      </c>
      <c r="B2075" s="1">
        <v>1.163</v>
      </c>
    </row>
    <row r="2076">
      <c r="A2076" s="2">
        <v>39909.0</v>
      </c>
      <c r="B2076" s="1">
        <v>1.163</v>
      </c>
    </row>
    <row r="2077">
      <c r="A2077" s="2">
        <v>39910.0</v>
      </c>
      <c r="B2077" s="1">
        <v>1.163</v>
      </c>
    </row>
    <row r="2078">
      <c r="A2078" s="2">
        <v>39911.0</v>
      </c>
      <c r="B2078" s="1">
        <v>1.15</v>
      </c>
    </row>
    <row r="2079">
      <c r="A2079" s="2">
        <v>39912.0</v>
      </c>
      <c r="B2079" s="1">
        <v>1.15</v>
      </c>
    </row>
    <row r="2080">
      <c r="A2080" s="2">
        <v>39917.0</v>
      </c>
      <c r="B2080" s="1">
        <v>1.123</v>
      </c>
    </row>
    <row r="2081">
      <c r="A2081" s="2">
        <v>39918.0</v>
      </c>
      <c r="B2081" s="1">
        <v>1.05</v>
      </c>
    </row>
    <row r="2082">
      <c r="A2082" s="2">
        <v>39919.0</v>
      </c>
      <c r="B2082" s="1">
        <v>0.985</v>
      </c>
    </row>
    <row r="2083">
      <c r="A2083" s="2">
        <v>39920.0</v>
      </c>
      <c r="B2083" s="1">
        <v>0.788</v>
      </c>
    </row>
    <row r="2084">
      <c r="A2084" s="2">
        <v>39923.0</v>
      </c>
      <c r="B2084" s="1">
        <v>0.688</v>
      </c>
    </row>
    <row r="2085">
      <c r="A2085" s="2">
        <v>39924.0</v>
      </c>
      <c r="B2085" s="1">
        <v>0.62</v>
      </c>
    </row>
    <row r="2086">
      <c r="A2086" s="2">
        <v>39925.0</v>
      </c>
      <c r="B2086" s="1">
        <v>0.65</v>
      </c>
    </row>
    <row r="2087">
      <c r="A2087" s="2">
        <v>39926.0</v>
      </c>
      <c r="B2087" s="1">
        <v>0.65</v>
      </c>
    </row>
    <row r="2088">
      <c r="A2088" s="2">
        <v>39927.0</v>
      </c>
      <c r="B2088" s="1">
        <v>0.65</v>
      </c>
    </row>
    <row r="2089">
      <c r="A2089" s="2">
        <v>39930.0</v>
      </c>
      <c r="B2089" s="1">
        <v>0.65</v>
      </c>
    </row>
    <row r="2090">
      <c r="A2090" s="2">
        <v>39931.0</v>
      </c>
      <c r="B2090" s="1">
        <v>0.658</v>
      </c>
    </row>
    <row r="2091">
      <c r="A2091" s="2">
        <v>39932.0</v>
      </c>
      <c r="B2091" s="1">
        <v>0.668</v>
      </c>
    </row>
    <row r="2092">
      <c r="A2092" s="2">
        <v>39933.0</v>
      </c>
      <c r="B2092" s="1">
        <v>0.66</v>
      </c>
    </row>
    <row r="2093">
      <c r="A2093" s="2">
        <v>39937.0</v>
      </c>
      <c r="B2093" s="1">
        <v>0.663</v>
      </c>
    </row>
    <row r="2094">
      <c r="A2094" s="2">
        <v>39938.0</v>
      </c>
      <c r="B2094" s="1">
        <v>0.663</v>
      </c>
    </row>
    <row r="2095">
      <c r="A2095" s="2">
        <v>39939.0</v>
      </c>
      <c r="B2095" s="1">
        <v>0.66</v>
      </c>
    </row>
    <row r="2096">
      <c r="A2096" s="2">
        <v>39940.0</v>
      </c>
      <c r="B2096" s="1">
        <v>0.663</v>
      </c>
    </row>
    <row r="2097">
      <c r="A2097" s="2">
        <v>39941.0</v>
      </c>
      <c r="B2097" s="1">
        <v>0.663</v>
      </c>
    </row>
    <row r="2098">
      <c r="A2098" s="2">
        <v>39944.0</v>
      </c>
      <c r="B2098" s="1">
        <v>0.67</v>
      </c>
    </row>
    <row r="2099">
      <c r="A2099" s="2">
        <v>39945.0</v>
      </c>
      <c r="B2099" s="1">
        <v>0.665</v>
      </c>
    </row>
    <row r="2100">
      <c r="A2100" s="2">
        <v>39946.0</v>
      </c>
      <c r="B2100" s="1">
        <v>0.65</v>
      </c>
    </row>
    <row r="2101">
      <c r="A2101" s="2">
        <v>39947.0</v>
      </c>
      <c r="B2101" s="1">
        <v>0.638</v>
      </c>
    </row>
    <row r="2102">
      <c r="A2102" s="2">
        <v>39948.0</v>
      </c>
      <c r="B2102" s="1">
        <v>0.65</v>
      </c>
    </row>
    <row r="2103">
      <c r="A2103" s="2">
        <v>39951.0</v>
      </c>
      <c r="B2103" s="1">
        <v>0.65</v>
      </c>
    </row>
    <row r="2104">
      <c r="A2104" s="2">
        <v>39952.0</v>
      </c>
      <c r="B2104" s="1">
        <v>0.65</v>
      </c>
    </row>
    <row r="2105">
      <c r="A2105" s="2">
        <v>39953.0</v>
      </c>
      <c r="B2105" s="1">
        <v>0.65</v>
      </c>
    </row>
    <row r="2106">
      <c r="A2106" s="2">
        <v>39955.0</v>
      </c>
      <c r="B2106" s="1">
        <v>0.65</v>
      </c>
    </row>
    <row r="2107">
      <c r="A2107" s="2">
        <v>39958.0</v>
      </c>
      <c r="B2107" s="1">
        <v>0.65</v>
      </c>
    </row>
    <row r="2108">
      <c r="A2108" s="2">
        <v>39959.0</v>
      </c>
      <c r="B2108" s="1">
        <v>0.65</v>
      </c>
    </row>
    <row r="2109">
      <c r="A2109" s="2">
        <v>39960.0</v>
      </c>
      <c r="B2109" s="1">
        <v>0.65</v>
      </c>
    </row>
    <row r="2110">
      <c r="A2110" s="2">
        <v>39961.0</v>
      </c>
      <c r="B2110" s="1">
        <v>0.65</v>
      </c>
    </row>
    <row r="2111">
      <c r="A2111" s="2">
        <v>39962.0</v>
      </c>
      <c r="B2111" s="1">
        <v>0.65</v>
      </c>
    </row>
    <row r="2112">
      <c r="A2112" s="2">
        <v>39965.0</v>
      </c>
      <c r="B2112" s="1">
        <v>0.65</v>
      </c>
    </row>
    <row r="2113">
      <c r="A2113" s="2">
        <v>39966.0</v>
      </c>
      <c r="B2113" s="1">
        <v>0.65</v>
      </c>
    </row>
    <row r="2114">
      <c r="A2114" s="2">
        <v>39967.0</v>
      </c>
      <c r="B2114" s="1">
        <v>0.65</v>
      </c>
    </row>
    <row r="2115">
      <c r="A2115" s="2">
        <v>39968.0</v>
      </c>
      <c r="B2115" s="1">
        <v>0.65</v>
      </c>
    </row>
    <row r="2116">
      <c r="A2116" s="2">
        <v>39969.0</v>
      </c>
      <c r="B2116" s="1">
        <v>0.65</v>
      </c>
    </row>
    <row r="2117">
      <c r="A2117" s="2">
        <v>39972.0</v>
      </c>
      <c r="B2117" s="1">
        <v>0.65</v>
      </c>
    </row>
    <row r="2118">
      <c r="A2118" s="2">
        <v>39973.0</v>
      </c>
      <c r="B2118" s="1">
        <v>0.65</v>
      </c>
    </row>
    <row r="2119">
      <c r="A2119" s="2">
        <v>39974.0</v>
      </c>
      <c r="B2119" s="1">
        <v>0.665</v>
      </c>
    </row>
    <row r="2120">
      <c r="A2120" s="2">
        <v>39975.0</v>
      </c>
      <c r="B2120" s="1">
        <v>0.668</v>
      </c>
    </row>
    <row r="2121">
      <c r="A2121" s="2">
        <v>39976.0</v>
      </c>
      <c r="B2121" s="1">
        <v>0.653</v>
      </c>
    </row>
    <row r="2122">
      <c r="A2122" s="2">
        <v>39979.0</v>
      </c>
      <c r="B2122" s="1">
        <v>0.65</v>
      </c>
    </row>
    <row r="2123">
      <c r="A2123" s="2">
        <v>39980.0</v>
      </c>
      <c r="B2123" s="1">
        <v>0.65</v>
      </c>
    </row>
    <row r="2124">
      <c r="A2124" s="2">
        <v>39981.0</v>
      </c>
      <c r="B2124" s="1">
        <v>0.653</v>
      </c>
    </row>
    <row r="2125">
      <c r="A2125" s="2">
        <v>39982.0</v>
      </c>
      <c r="B2125" s="1">
        <v>0.65</v>
      </c>
    </row>
    <row r="2126">
      <c r="A2126" s="2">
        <v>39986.0</v>
      </c>
      <c r="B2126" s="1">
        <v>0.65</v>
      </c>
    </row>
    <row r="2127">
      <c r="A2127" s="2">
        <v>39987.0</v>
      </c>
      <c r="B2127" s="1">
        <v>0.653</v>
      </c>
    </row>
    <row r="2128">
      <c r="A2128" s="2">
        <v>39988.0</v>
      </c>
      <c r="B2128" s="1">
        <v>0.653</v>
      </c>
    </row>
    <row r="2129">
      <c r="A2129" s="2">
        <v>39989.0</v>
      </c>
      <c r="B2129" s="1">
        <v>0.65</v>
      </c>
    </row>
    <row r="2130">
      <c r="A2130" s="2">
        <v>39990.0</v>
      </c>
      <c r="B2130" s="1">
        <v>0.65</v>
      </c>
    </row>
    <row r="2131">
      <c r="A2131" s="2">
        <v>39993.0</v>
      </c>
      <c r="B2131" s="1">
        <v>0.66</v>
      </c>
    </row>
    <row r="2132">
      <c r="A2132" s="2">
        <v>39994.0</v>
      </c>
      <c r="B2132" s="1">
        <v>0.653</v>
      </c>
    </row>
    <row r="2133">
      <c r="A2133" s="2">
        <v>39995.0</v>
      </c>
      <c r="B2133" s="1">
        <v>0.65</v>
      </c>
    </row>
    <row r="2134">
      <c r="A2134" s="2">
        <v>39996.0</v>
      </c>
      <c r="B2134" s="1">
        <v>0.558</v>
      </c>
    </row>
    <row r="2135">
      <c r="A2135" s="2">
        <v>39997.0</v>
      </c>
      <c r="B2135" s="1">
        <v>0.445</v>
      </c>
    </row>
    <row r="2136">
      <c r="A2136" s="2">
        <v>40000.0</v>
      </c>
      <c r="B2136" s="1">
        <v>0.41</v>
      </c>
    </row>
    <row r="2137">
      <c r="A2137" s="2">
        <v>40001.0</v>
      </c>
      <c r="B2137" s="1">
        <v>0.4</v>
      </c>
    </row>
    <row r="2138">
      <c r="A2138" s="2">
        <v>40002.0</v>
      </c>
      <c r="B2138" s="1">
        <v>0.398</v>
      </c>
    </row>
    <row r="2139">
      <c r="A2139" s="2">
        <v>40003.0</v>
      </c>
      <c r="B2139" s="1">
        <v>0.4</v>
      </c>
    </row>
    <row r="2140">
      <c r="A2140" s="2">
        <v>40004.0</v>
      </c>
      <c r="B2140" s="1">
        <v>0.4</v>
      </c>
    </row>
    <row r="2141">
      <c r="A2141" s="2">
        <v>40007.0</v>
      </c>
      <c r="B2141" s="1">
        <v>0.395</v>
      </c>
    </row>
    <row r="2142">
      <c r="A2142" s="2">
        <v>40008.0</v>
      </c>
      <c r="B2142" s="1">
        <v>0.4</v>
      </c>
    </row>
    <row r="2143">
      <c r="A2143" s="2">
        <v>40009.0</v>
      </c>
      <c r="B2143" s="1">
        <v>0.4</v>
      </c>
    </row>
    <row r="2144">
      <c r="A2144" s="2">
        <v>40010.0</v>
      </c>
      <c r="B2144" s="1">
        <v>0.4</v>
      </c>
    </row>
    <row r="2145">
      <c r="A2145" s="2">
        <v>40011.0</v>
      </c>
      <c r="B2145" s="1">
        <v>0.4</v>
      </c>
    </row>
    <row r="2146">
      <c r="A2146" s="2">
        <v>40014.0</v>
      </c>
      <c r="B2146" s="1">
        <v>0.4</v>
      </c>
    </row>
    <row r="2147">
      <c r="A2147" s="2">
        <v>40015.0</v>
      </c>
      <c r="B2147" s="1">
        <v>0.4</v>
      </c>
    </row>
    <row r="2148">
      <c r="A2148" s="2">
        <v>40016.0</v>
      </c>
      <c r="B2148" s="1">
        <v>0.388</v>
      </c>
    </row>
    <row r="2149">
      <c r="A2149" s="2">
        <v>40017.0</v>
      </c>
      <c r="B2149" s="1">
        <v>0.393</v>
      </c>
    </row>
    <row r="2150">
      <c r="A2150" s="2">
        <v>40018.0</v>
      </c>
      <c r="B2150" s="1">
        <v>0.395</v>
      </c>
    </row>
    <row r="2151">
      <c r="A2151" s="2">
        <v>40021.0</v>
      </c>
      <c r="B2151" s="1">
        <v>0.4</v>
      </c>
    </row>
    <row r="2152">
      <c r="A2152" s="2">
        <v>40022.0</v>
      </c>
      <c r="B2152" s="1">
        <v>0.4</v>
      </c>
    </row>
    <row r="2153">
      <c r="A2153" s="2">
        <v>40023.0</v>
      </c>
      <c r="B2153" s="1">
        <v>0.4</v>
      </c>
    </row>
    <row r="2154">
      <c r="A2154" s="2">
        <v>40024.0</v>
      </c>
      <c r="B2154" s="1">
        <v>0.4</v>
      </c>
    </row>
    <row r="2155">
      <c r="A2155" s="2">
        <v>40025.0</v>
      </c>
      <c r="B2155" s="1">
        <v>0.4</v>
      </c>
    </row>
    <row r="2156">
      <c r="A2156" s="2">
        <v>40028.0</v>
      </c>
      <c r="B2156" s="1">
        <v>0.4</v>
      </c>
    </row>
    <row r="2157">
      <c r="A2157" s="2">
        <v>40029.0</v>
      </c>
      <c r="B2157" s="1">
        <v>0.4</v>
      </c>
    </row>
    <row r="2158">
      <c r="A2158" s="2">
        <v>40030.0</v>
      </c>
      <c r="B2158" s="1">
        <v>0.4</v>
      </c>
    </row>
    <row r="2159">
      <c r="A2159" s="2">
        <v>40031.0</v>
      </c>
      <c r="B2159" s="1">
        <v>0.4</v>
      </c>
    </row>
    <row r="2160">
      <c r="A2160" s="2">
        <v>40032.0</v>
      </c>
      <c r="B2160" s="1">
        <v>0.4</v>
      </c>
    </row>
    <row r="2161">
      <c r="A2161" s="2">
        <v>40035.0</v>
      </c>
      <c r="B2161" s="1">
        <v>0.4</v>
      </c>
    </row>
    <row r="2162">
      <c r="A2162" s="2">
        <v>40036.0</v>
      </c>
      <c r="B2162" s="1">
        <v>0.4</v>
      </c>
    </row>
    <row r="2163">
      <c r="A2163" s="2">
        <v>40037.0</v>
      </c>
      <c r="B2163" s="1">
        <v>0.4</v>
      </c>
    </row>
    <row r="2164">
      <c r="A2164" s="2">
        <v>40038.0</v>
      </c>
      <c r="B2164" s="1">
        <v>0.4</v>
      </c>
    </row>
    <row r="2165">
      <c r="A2165" s="2">
        <v>40039.0</v>
      </c>
      <c r="B2165" s="1">
        <v>0.4</v>
      </c>
    </row>
    <row r="2166">
      <c r="A2166" s="2">
        <v>40042.0</v>
      </c>
      <c r="B2166" s="1">
        <v>0.4</v>
      </c>
    </row>
    <row r="2167">
      <c r="A2167" s="2">
        <v>40043.0</v>
      </c>
      <c r="B2167" s="1">
        <v>0.4</v>
      </c>
    </row>
    <row r="2168">
      <c r="A2168" s="2">
        <v>40044.0</v>
      </c>
      <c r="B2168" s="1">
        <v>0.4</v>
      </c>
    </row>
    <row r="2169">
      <c r="A2169" s="2">
        <v>40045.0</v>
      </c>
      <c r="B2169" s="1">
        <v>0.4</v>
      </c>
    </row>
    <row r="2170">
      <c r="A2170" s="2">
        <v>40046.0</v>
      </c>
      <c r="B2170" s="1">
        <v>0.4</v>
      </c>
    </row>
    <row r="2171">
      <c r="A2171" s="2">
        <v>40049.0</v>
      </c>
      <c r="B2171" s="1">
        <v>0.4</v>
      </c>
    </row>
    <row r="2172">
      <c r="A2172" s="2">
        <v>40050.0</v>
      </c>
      <c r="B2172" s="1">
        <v>0.4</v>
      </c>
    </row>
    <row r="2173">
      <c r="A2173" s="2">
        <v>40051.0</v>
      </c>
      <c r="B2173" s="1">
        <v>0.4</v>
      </c>
    </row>
    <row r="2174">
      <c r="A2174" s="2">
        <v>40052.0</v>
      </c>
      <c r="B2174" s="1">
        <v>0.403</v>
      </c>
    </row>
    <row r="2175">
      <c r="A2175" s="2">
        <v>40053.0</v>
      </c>
      <c r="B2175" s="1">
        <v>0.4</v>
      </c>
    </row>
    <row r="2176">
      <c r="A2176" s="2">
        <v>40056.0</v>
      </c>
      <c r="B2176" s="1">
        <v>0.403</v>
      </c>
    </row>
    <row r="2177">
      <c r="A2177" s="2">
        <v>40057.0</v>
      </c>
      <c r="B2177" s="1">
        <v>0.4</v>
      </c>
    </row>
    <row r="2178">
      <c r="A2178" s="2">
        <v>40058.0</v>
      </c>
      <c r="B2178" s="1">
        <v>0.4</v>
      </c>
    </row>
    <row r="2179">
      <c r="A2179" s="2">
        <v>40059.0</v>
      </c>
      <c r="B2179" s="1">
        <v>0.395</v>
      </c>
    </row>
    <row r="2180">
      <c r="A2180" s="2">
        <v>40060.0</v>
      </c>
      <c r="B2180" s="1">
        <v>0.385</v>
      </c>
    </row>
    <row r="2181">
      <c r="A2181" s="2">
        <v>40063.0</v>
      </c>
      <c r="B2181" s="1">
        <v>0.375</v>
      </c>
    </row>
    <row r="2182">
      <c r="A2182" s="2">
        <v>40064.0</v>
      </c>
      <c r="B2182" s="1">
        <v>0.35</v>
      </c>
    </row>
    <row r="2183">
      <c r="A2183" s="2">
        <v>40065.0</v>
      </c>
      <c r="B2183" s="1">
        <v>0.35</v>
      </c>
    </row>
    <row r="2184">
      <c r="A2184" s="2">
        <v>40066.0</v>
      </c>
      <c r="B2184" s="1">
        <v>0.355</v>
      </c>
    </row>
    <row r="2185">
      <c r="A2185" s="2">
        <v>40067.0</v>
      </c>
      <c r="B2185" s="1">
        <v>0.353</v>
      </c>
    </row>
    <row r="2186">
      <c r="A2186" s="2">
        <v>40070.0</v>
      </c>
      <c r="B2186" s="1">
        <v>0.35</v>
      </c>
    </row>
    <row r="2187">
      <c r="A2187" s="2">
        <v>40071.0</v>
      </c>
      <c r="B2187" s="1">
        <v>0.35</v>
      </c>
    </row>
    <row r="2188">
      <c r="A2188" s="2">
        <v>40072.0</v>
      </c>
      <c r="B2188" s="1">
        <v>0.35</v>
      </c>
    </row>
    <row r="2189">
      <c r="A2189" s="2">
        <v>40073.0</v>
      </c>
      <c r="B2189" s="1">
        <v>0.35</v>
      </c>
    </row>
    <row r="2190">
      <c r="A2190" s="2">
        <v>40074.0</v>
      </c>
      <c r="B2190" s="1">
        <v>0.353</v>
      </c>
    </row>
    <row r="2191">
      <c r="A2191" s="2">
        <v>40077.0</v>
      </c>
      <c r="B2191" s="1">
        <v>0.353</v>
      </c>
    </row>
    <row r="2192">
      <c r="A2192" s="2">
        <v>40078.0</v>
      </c>
      <c r="B2192" s="1">
        <v>0.353</v>
      </c>
    </row>
    <row r="2193">
      <c r="A2193" s="2">
        <v>40079.0</v>
      </c>
      <c r="B2193" s="1">
        <v>0.353</v>
      </c>
    </row>
    <row r="2194">
      <c r="A2194" s="2">
        <v>40080.0</v>
      </c>
      <c r="B2194" s="1">
        <v>0.353</v>
      </c>
    </row>
    <row r="2195">
      <c r="A2195" s="2">
        <v>40081.0</v>
      </c>
      <c r="B2195" s="1">
        <v>0.353</v>
      </c>
    </row>
    <row r="2196">
      <c r="A2196" s="2">
        <v>40084.0</v>
      </c>
      <c r="B2196" s="1">
        <v>0.35</v>
      </c>
    </row>
    <row r="2197">
      <c r="A2197" s="2">
        <v>40085.0</v>
      </c>
      <c r="B2197" s="1">
        <v>0.353</v>
      </c>
    </row>
    <row r="2198">
      <c r="A2198" s="2">
        <v>40086.0</v>
      </c>
      <c r="B2198" s="1">
        <v>0.35</v>
      </c>
    </row>
    <row r="2199">
      <c r="A2199" s="2">
        <v>40087.0</v>
      </c>
      <c r="B2199" s="1">
        <v>0.35</v>
      </c>
    </row>
    <row r="2200">
      <c r="A2200" s="2">
        <v>40088.0</v>
      </c>
      <c r="B2200" s="1">
        <v>0.35</v>
      </c>
    </row>
    <row r="2201">
      <c r="A2201" s="2">
        <v>40091.0</v>
      </c>
      <c r="B2201" s="1">
        <v>0.35</v>
      </c>
    </row>
    <row r="2202">
      <c r="A2202" s="2">
        <v>40092.0</v>
      </c>
      <c r="B2202" s="1">
        <v>0.353</v>
      </c>
    </row>
    <row r="2203">
      <c r="A2203" s="2">
        <v>40093.0</v>
      </c>
      <c r="B2203" s="1">
        <v>0.35</v>
      </c>
    </row>
    <row r="2204">
      <c r="A2204" s="2">
        <v>40094.0</v>
      </c>
      <c r="B2204" s="1">
        <v>0.35</v>
      </c>
    </row>
    <row r="2205">
      <c r="A2205" s="2">
        <v>40095.0</v>
      </c>
      <c r="B2205" s="1">
        <v>0.35</v>
      </c>
    </row>
    <row r="2206">
      <c r="A2206" s="2">
        <v>40098.0</v>
      </c>
      <c r="B2206" s="1">
        <v>0.35</v>
      </c>
    </row>
    <row r="2207">
      <c r="A2207" s="2">
        <v>40099.0</v>
      </c>
      <c r="B2207" s="1">
        <v>0.353</v>
      </c>
    </row>
    <row r="2208">
      <c r="A2208" s="2">
        <v>40100.0</v>
      </c>
      <c r="B2208" s="1">
        <v>0.35</v>
      </c>
    </row>
    <row r="2209">
      <c r="A2209" s="2">
        <v>40101.0</v>
      </c>
      <c r="B2209" s="1">
        <v>0.35</v>
      </c>
    </row>
    <row r="2210">
      <c r="A2210" s="2">
        <v>40102.0</v>
      </c>
      <c r="B2210" s="1">
        <v>0.35</v>
      </c>
    </row>
    <row r="2211">
      <c r="A2211" s="2">
        <v>40105.0</v>
      </c>
      <c r="B2211" s="1">
        <v>0.35</v>
      </c>
    </row>
    <row r="2212">
      <c r="A2212" s="2">
        <v>40106.0</v>
      </c>
      <c r="B2212" s="1">
        <v>0.35</v>
      </c>
    </row>
    <row r="2213">
      <c r="A2213" s="2">
        <v>40107.0</v>
      </c>
      <c r="B2213" s="1">
        <v>0.35</v>
      </c>
    </row>
    <row r="2214">
      <c r="A2214" s="2">
        <v>40108.0</v>
      </c>
      <c r="B2214" s="1">
        <v>0.35</v>
      </c>
    </row>
    <row r="2215">
      <c r="A2215" s="2">
        <v>40109.0</v>
      </c>
      <c r="B2215" s="1">
        <v>0.35</v>
      </c>
    </row>
    <row r="2216">
      <c r="A2216" s="2">
        <v>40112.0</v>
      </c>
      <c r="B2216" s="1">
        <v>0.35</v>
      </c>
    </row>
    <row r="2217">
      <c r="A2217" s="2">
        <v>40113.0</v>
      </c>
      <c r="B2217" s="1">
        <v>0.35</v>
      </c>
    </row>
    <row r="2218">
      <c r="A2218" s="2">
        <v>40114.0</v>
      </c>
      <c r="B2218" s="1">
        <v>0.35</v>
      </c>
    </row>
    <row r="2219">
      <c r="A2219" s="2">
        <v>40115.0</v>
      </c>
      <c r="B2219" s="1">
        <v>0.35</v>
      </c>
    </row>
    <row r="2220">
      <c r="A2220" s="2">
        <v>40116.0</v>
      </c>
      <c r="B2220" s="1">
        <v>0.35</v>
      </c>
    </row>
    <row r="2221">
      <c r="A2221" s="2">
        <v>40119.0</v>
      </c>
      <c r="B2221" s="1">
        <v>0.35</v>
      </c>
    </row>
    <row r="2222">
      <c r="A2222" s="2">
        <v>40120.0</v>
      </c>
      <c r="B2222" s="1">
        <v>0.35</v>
      </c>
    </row>
    <row r="2223">
      <c r="A2223" s="2">
        <v>40121.0</v>
      </c>
      <c r="B2223" s="1">
        <v>0.35</v>
      </c>
    </row>
    <row r="2224">
      <c r="A2224" s="2">
        <v>40122.0</v>
      </c>
      <c r="B2224" s="1">
        <v>0.35</v>
      </c>
    </row>
    <row r="2225">
      <c r="A2225" s="2">
        <v>40123.0</v>
      </c>
      <c r="B2225" s="1">
        <v>0.35</v>
      </c>
    </row>
    <row r="2226">
      <c r="A2226" s="2">
        <v>40126.0</v>
      </c>
      <c r="B2226" s="1">
        <v>0.35</v>
      </c>
    </row>
    <row r="2227">
      <c r="A2227" s="2">
        <v>40127.0</v>
      </c>
      <c r="B2227" s="1">
        <v>0.35</v>
      </c>
    </row>
    <row r="2228">
      <c r="A2228" s="2">
        <v>40128.0</v>
      </c>
      <c r="B2228" s="1">
        <v>0.35</v>
      </c>
    </row>
    <row r="2229">
      <c r="A2229" s="2">
        <v>40129.0</v>
      </c>
      <c r="B2229" s="1">
        <v>0.35</v>
      </c>
    </row>
    <row r="2230">
      <c r="A2230" s="2">
        <v>40130.0</v>
      </c>
      <c r="B2230" s="1">
        <v>0.35</v>
      </c>
    </row>
    <row r="2231">
      <c r="A2231" s="2">
        <v>40133.0</v>
      </c>
      <c r="B2231" s="1">
        <v>0.35</v>
      </c>
    </row>
    <row r="2232">
      <c r="A2232" s="2">
        <v>40134.0</v>
      </c>
      <c r="B2232" s="1">
        <v>0.35</v>
      </c>
    </row>
    <row r="2233">
      <c r="A2233" s="2">
        <v>40135.0</v>
      </c>
      <c r="B2233" s="1">
        <v>0.35</v>
      </c>
    </row>
    <row r="2234">
      <c r="A2234" s="2">
        <v>40136.0</v>
      </c>
      <c r="B2234" s="1">
        <v>0.35</v>
      </c>
    </row>
    <row r="2235">
      <c r="A2235" s="2">
        <v>40137.0</v>
      </c>
      <c r="B2235" s="1">
        <v>0.35</v>
      </c>
    </row>
    <row r="2236">
      <c r="A2236" s="2">
        <v>40140.0</v>
      </c>
      <c r="B2236" s="1">
        <v>0.35</v>
      </c>
    </row>
    <row r="2237">
      <c r="A2237" s="2">
        <v>40141.0</v>
      </c>
      <c r="B2237" s="1">
        <v>0.35</v>
      </c>
    </row>
    <row r="2238">
      <c r="A2238" s="2">
        <v>40142.0</v>
      </c>
      <c r="B2238" s="1">
        <v>0.35</v>
      </c>
    </row>
    <row r="2239">
      <c r="A2239" s="2">
        <v>40143.0</v>
      </c>
      <c r="B2239" s="1">
        <v>0.35</v>
      </c>
    </row>
    <row r="2240">
      <c r="A2240" s="2">
        <v>40144.0</v>
      </c>
      <c r="B2240" s="1">
        <v>0.35</v>
      </c>
    </row>
    <row r="2241">
      <c r="A2241" s="2">
        <v>40147.0</v>
      </c>
      <c r="B2241" s="1">
        <v>0.35</v>
      </c>
    </row>
    <row r="2242">
      <c r="A2242" s="2">
        <v>40148.0</v>
      </c>
      <c r="B2242" s="1">
        <v>0.35</v>
      </c>
    </row>
    <row r="2243">
      <c r="A2243" s="2">
        <v>40149.0</v>
      </c>
      <c r="B2243" s="1">
        <v>0.35</v>
      </c>
    </row>
    <row r="2244">
      <c r="A2244" s="2">
        <v>40150.0</v>
      </c>
      <c r="B2244" s="1">
        <v>0.35</v>
      </c>
    </row>
    <row r="2245">
      <c r="A2245" s="2">
        <v>40151.0</v>
      </c>
      <c r="B2245" s="1">
        <v>0.35</v>
      </c>
    </row>
    <row r="2246">
      <c r="A2246" s="2">
        <v>40154.0</v>
      </c>
      <c r="B2246" s="1">
        <v>0.35</v>
      </c>
    </row>
    <row r="2247">
      <c r="A2247" s="2">
        <v>40155.0</v>
      </c>
      <c r="B2247" s="1">
        <v>0.35</v>
      </c>
    </row>
    <row r="2248">
      <c r="A2248" s="2">
        <v>40156.0</v>
      </c>
      <c r="B2248" s="1">
        <v>0.35</v>
      </c>
    </row>
    <row r="2249">
      <c r="A2249" s="2">
        <v>40157.0</v>
      </c>
      <c r="B2249" s="1">
        <v>0.35</v>
      </c>
    </row>
    <row r="2250">
      <c r="A2250" s="2">
        <v>40158.0</v>
      </c>
      <c r="B2250" s="1">
        <v>0.35</v>
      </c>
    </row>
    <row r="2251">
      <c r="A2251" s="2">
        <v>40161.0</v>
      </c>
      <c r="B2251" s="1">
        <v>0.35</v>
      </c>
    </row>
    <row r="2252">
      <c r="A2252" s="2">
        <v>40162.0</v>
      </c>
      <c r="B2252" s="1">
        <v>0.35</v>
      </c>
    </row>
    <row r="2253">
      <c r="A2253" s="2">
        <v>40163.0</v>
      </c>
      <c r="B2253" s="1">
        <v>0.35</v>
      </c>
    </row>
    <row r="2254">
      <c r="A2254" s="2">
        <v>40164.0</v>
      </c>
      <c r="B2254" s="1">
        <v>0.35</v>
      </c>
    </row>
    <row r="2255">
      <c r="A2255" s="2">
        <v>40165.0</v>
      </c>
      <c r="B2255" s="1">
        <v>0.35</v>
      </c>
    </row>
    <row r="2256">
      <c r="A2256" s="2">
        <v>40168.0</v>
      </c>
      <c r="B2256" s="1">
        <v>0.35</v>
      </c>
    </row>
    <row r="2257">
      <c r="A2257" s="2">
        <v>40169.0</v>
      </c>
      <c r="B2257" s="1">
        <v>0.35</v>
      </c>
    </row>
    <row r="2258">
      <c r="A2258" s="2">
        <v>40170.0</v>
      </c>
      <c r="B2258" s="1">
        <v>0.35</v>
      </c>
    </row>
    <row r="2259">
      <c r="A2259" s="2">
        <v>40175.0</v>
      </c>
      <c r="B2259" s="1">
        <v>0.35</v>
      </c>
    </row>
    <row r="2260">
      <c r="A2260" s="2">
        <v>40176.0</v>
      </c>
      <c r="B2260" s="1">
        <v>0.35</v>
      </c>
    </row>
    <row r="2261">
      <c r="A2261" s="2">
        <v>40177.0</v>
      </c>
      <c r="B2261" s="1">
        <v>0.35</v>
      </c>
    </row>
    <row r="2262">
      <c r="A2262" s="2">
        <v>40182.0</v>
      </c>
      <c r="B2262" s="1">
        <v>0.35</v>
      </c>
    </row>
    <row r="2263">
      <c r="A2263" s="2">
        <v>40183.0</v>
      </c>
      <c r="B2263" s="1">
        <v>0.35</v>
      </c>
    </row>
    <row r="2264">
      <c r="A2264" s="2">
        <v>40185.0</v>
      </c>
      <c r="B2264" s="1">
        <v>0.35</v>
      </c>
    </row>
    <row r="2265">
      <c r="A2265" s="2">
        <v>40186.0</v>
      </c>
      <c r="B2265" s="1">
        <v>0.35</v>
      </c>
    </row>
    <row r="2266">
      <c r="A2266" s="2">
        <v>40189.0</v>
      </c>
      <c r="B2266" s="1">
        <v>0.35</v>
      </c>
    </row>
    <row r="2267">
      <c r="A2267" s="2">
        <v>40190.0</v>
      </c>
      <c r="B2267" s="1">
        <v>0.35</v>
      </c>
    </row>
    <row r="2268">
      <c r="A2268" s="2">
        <v>40191.0</v>
      </c>
      <c r="B2268" s="1">
        <v>0.35</v>
      </c>
    </row>
    <row r="2269">
      <c r="A2269" s="2">
        <v>40192.0</v>
      </c>
      <c r="B2269" s="1">
        <v>0.35</v>
      </c>
    </row>
    <row r="2270">
      <c r="A2270" s="2">
        <v>40193.0</v>
      </c>
      <c r="B2270" s="1">
        <v>0.35</v>
      </c>
    </row>
    <row r="2271">
      <c r="A2271" s="2">
        <v>40196.0</v>
      </c>
      <c r="B2271" s="1">
        <v>0.35</v>
      </c>
    </row>
    <row r="2272">
      <c r="A2272" s="2">
        <v>40197.0</v>
      </c>
      <c r="B2272" s="1">
        <v>0.35</v>
      </c>
    </row>
    <row r="2273">
      <c r="A2273" s="2">
        <v>40198.0</v>
      </c>
      <c r="B2273" s="1">
        <v>0.35</v>
      </c>
    </row>
    <row r="2274">
      <c r="A2274" s="2">
        <v>40199.0</v>
      </c>
      <c r="B2274" s="1">
        <v>0.35</v>
      </c>
    </row>
    <row r="2275">
      <c r="A2275" s="2">
        <v>40200.0</v>
      </c>
      <c r="B2275" s="1">
        <v>0.35</v>
      </c>
    </row>
    <row r="2276">
      <c r="A2276" s="2">
        <v>40203.0</v>
      </c>
      <c r="B2276" s="1">
        <v>0.35</v>
      </c>
    </row>
    <row r="2277">
      <c r="A2277" s="2">
        <v>40204.0</v>
      </c>
      <c r="B2277" s="1">
        <v>0.35</v>
      </c>
    </row>
    <row r="2278">
      <c r="A2278" s="2">
        <v>40205.0</v>
      </c>
      <c r="B2278" s="1">
        <v>0.35</v>
      </c>
    </row>
    <row r="2279">
      <c r="A2279" s="2">
        <v>40206.0</v>
      </c>
      <c r="B2279" s="1">
        <v>0.35</v>
      </c>
    </row>
    <row r="2280">
      <c r="A2280" s="2">
        <v>40207.0</v>
      </c>
      <c r="B2280" s="1">
        <v>0.35</v>
      </c>
    </row>
    <row r="2281">
      <c r="A2281" s="2">
        <v>40210.0</v>
      </c>
      <c r="B2281" s="1">
        <v>0.35</v>
      </c>
    </row>
    <row r="2282">
      <c r="A2282" s="2">
        <v>40211.0</v>
      </c>
      <c r="B2282" s="1">
        <v>0.35</v>
      </c>
    </row>
    <row r="2283">
      <c r="A2283" s="2">
        <v>40212.0</v>
      </c>
      <c r="B2283" s="1">
        <v>0.35</v>
      </c>
    </row>
    <row r="2284">
      <c r="A2284" s="2">
        <v>40213.0</v>
      </c>
      <c r="B2284" s="1">
        <v>0.35</v>
      </c>
    </row>
    <row r="2285">
      <c r="A2285" s="2">
        <v>40214.0</v>
      </c>
      <c r="B2285" s="1">
        <v>0.35</v>
      </c>
    </row>
    <row r="2286">
      <c r="A2286" s="2">
        <v>40217.0</v>
      </c>
      <c r="B2286" s="1">
        <v>0.35</v>
      </c>
    </row>
    <row r="2287">
      <c r="A2287" s="2">
        <v>40218.0</v>
      </c>
      <c r="B2287" s="1">
        <v>0.35</v>
      </c>
    </row>
    <row r="2288">
      <c r="A2288" s="2">
        <v>40219.0</v>
      </c>
      <c r="B2288" s="1">
        <v>0.35</v>
      </c>
    </row>
    <row r="2289">
      <c r="A2289" s="2">
        <v>40220.0</v>
      </c>
      <c r="B2289" s="1">
        <v>0.35</v>
      </c>
    </row>
    <row r="2290">
      <c r="A2290" s="2">
        <v>40221.0</v>
      </c>
      <c r="B2290" s="1">
        <v>0.35</v>
      </c>
    </row>
    <row r="2291">
      <c r="A2291" s="2">
        <v>40224.0</v>
      </c>
      <c r="B2291" s="1">
        <v>0.35</v>
      </c>
    </row>
    <row r="2292">
      <c r="A2292" s="2">
        <v>40225.0</v>
      </c>
      <c r="B2292" s="1">
        <v>0.35</v>
      </c>
    </row>
    <row r="2293">
      <c r="A2293" s="2">
        <v>40226.0</v>
      </c>
      <c r="B2293" s="1">
        <v>0.325</v>
      </c>
    </row>
    <row r="2294">
      <c r="A2294" s="2">
        <v>40227.0</v>
      </c>
      <c r="B2294" s="1">
        <v>0.35</v>
      </c>
    </row>
    <row r="2295">
      <c r="A2295" s="2">
        <v>40228.0</v>
      </c>
      <c r="B2295" s="1">
        <v>0.35</v>
      </c>
    </row>
    <row r="2296">
      <c r="A2296" s="2">
        <v>40231.0</v>
      </c>
      <c r="B2296" s="1">
        <v>0.35</v>
      </c>
    </row>
    <row r="2297">
      <c r="A2297" s="2">
        <v>40232.0</v>
      </c>
      <c r="B2297" s="1">
        <v>0.35</v>
      </c>
    </row>
    <row r="2298">
      <c r="A2298" s="2">
        <v>40233.0</v>
      </c>
      <c r="B2298" s="1">
        <v>0.35</v>
      </c>
    </row>
    <row r="2299">
      <c r="A2299" s="2">
        <v>40234.0</v>
      </c>
      <c r="B2299" s="1">
        <v>0.35</v>
      </c>
    </row>
    <row r="2300">
      <c r="A2300" s="2">
        <v>40235.0</v>
      </c>
      <c r="B2300" s="1">
        <v>0.35</v>
      </c>
    </row>
    <row r="2301">
      <c r="A2301" s="2">
        <v>40238.0</v>
      </c>
      <c r="B2301" s="1">
        <v>0.35</v>
      </c>
    </row>
    <row r="2302">
      <c r="A2302" s="2">
        <v>40239.0</v>
      </c>
      <c r="B2302" s="1">
        <v>0.35</v>
      </c>
    </row>
    <row r="2303">
      <c r="A2303" s="2">
        <v>40240.0</v>
      </c>
      <c r="B2303" s="1">
        <v>0.35</v>
      </c>
    </row>
    <row r="2304">
      <c r="A2304" s="2">
        <v>40241.0</v>
      </c>
      <c r="B2304" s="1">
        <v>0.35</v>
      </c>
    </row>
    <row r="2305">
      <c r="A2305" s="2">
        <v>40242.0</v>
      </c>
      <c r="B2305" s="1">
        <v>0.35</v>
      </c>
    </row>
    <row r="2306">
      <c r="A2306" s="2">
        <v>40245.0</v>
      </c>
      <c r="B2306" s="1">
        <v>0.35</v>
      </c>
    </row>
    <row r="2307">
      <c r="A2307" s="2">
        <v>40246.0</v>
      </c>
      <c r="B2307" s="1">
        <v>0.35</v>
      </c>
    </row>
    <row r="2308">
      <c r="A2308" s="2">
        <v>40247.0</v>
      </c>
      <c r="B2308" s="1">
        <v>0.35</v>
      </c>
    </row>
    <row r="2309">
      <c r="A2309" s="2">
        <v>40248.0</v>
      </c>
      <c r="B2309" s="1">
        <v>0.35</v>
      </c>
    </row>
    <row r="2310">
      <c r="A2310" s="2">
        <v>40249.0</v>
      </c>
      <c r="B2310" s="1">
        <v>0.35</v>
      </c>
    </row>
    <row r="2311">
      <c r="A2311" s="2">
        <v>40252.0</v>
      </c>
      <c r="B2311" s="1">
        <v>0.35</v>
      </c>
    </row>
    <row r="2312">
      <c r="A2312" s="2">
        <v>40253.0</v>
      </c>
      <c r="B2312" s="1">
        <v>0.353</v>
      </c>
    </row>
    <row r="2313">
      <c r="A2313" s="2">
        <v>40254.0</v>
      </c>
      <c r="B2313" s="1">
        <v>0.355</v>
      </c>
    </row>
    <row r="2314">
      <c r="A2314" s="2">
        <v>40255.0</v>
      </c>
      <c r="B2314" s="1">
        <v>0.353</v>
      </c>
    </row>
    <row r="2315">
      <c r="A2315" s="2">
        <v>40256.0</v>
      </c>
      <c r="B2315" s="1">
        <v>0.35</v>
      </c>
    </row>
    <row r="2316">
      <c r="A2316" s="2">
        <v>40259.0</v>
      </c>
      <c r="B2316" s="1">
        <v>0.35</v>
      </c>
    </row>
    <row r="2317">
      <c r="A2317" s="2">
        <v>40260.0</v>
      </c>
      <c r="B2317" s="1">
        <v>0.35</v>
      </c>
    </row>
    <row r="2318">
      <c r="A2318" s="2">
        <v>40261.0</v>
      </c>
      <c r="B2318" s="1">
        <v>0.353</v>
      </c>
    </row>
    <row r="2319">
      <c r="A2319" s="2">
        <v>40262.0</v>
      </c>
      <c r="B2319" s="1">
        <v>0.35</v>
      </c>
    </row>
    <row r="2320">
      <c r="A2320" s="2">
        <v>40263.0</v>
      </c>
      <c r="B2320" s="1">
        <v>0.35</v>
      </c>
    </row>
    <row r="2321">
      <c r="A2321" s="2">
        <v>40266.0</v>
      </c>
      <c r="B2321" s="1">
        <v>0.355</v>
      </c>
    </row>
    <row r="2322">
      <c r="A2322" s="2">
        <v>40267.0</v>
      </c>
      <c r="B2322" s="1">
        <v>0.358</v>
      </c>
    </row>
    <row r="2323">
      <c r="A2323" s="2">
        <v>40268.0</v>
      </c>
      <c r="B2323" s="1">
        <v>0.358</v>
      </c>
    </row>
    <row r="2324">
      <c r="A2324" s="2">
        <v>40269.0</v>
      </c>
      <c r="B2324" s="1">
        <v>0.36</v>
      </c>
    </row>
    <row r="2325">
      <c r="A2325" s="2">
        <v>40274.0</v>
      </c>
      <c r="B2325" s="1">
        <v>0.36</v>
      </c>
    </row>
    <row r="2326">
      <c r="A2326" s="2">
        <v>40275.0</v>
      </c>
      <c r="B2326" s="1">
        <v>0.363</v>
      </c>
    </row>
    <row r="2327">
      <c r="A2327" s="2">
        <v>40276.0</v>
      </c>
      <c r="B2327" s="1">
        <v>0.363</v>
      </c>
    </row>
    <row r="2328">
      <c r="A2328" s="2">
        <v>40277.0</v>
      </c>
      <c r="B2328" s="1">
        <v>0.365</v>
      </c>
    </row>
    <row r="2329">
      <c r="A2329" s="2">
        <v>40280.0</v>
      </c>
      <c r="B2329" s="1">
        <v>0.36</v>
      </c>
    </row>
    <row r="2330">
      <c r="A2330" s="2">
        <v>40281.0</v>
      </c>
      <c r="B2330" s="1">
        <v>0.36</v>
      </c>
    </row>
    <row r="2331">
      <c r="A2331" s="2">
        <v>40282.0</v>
      </c>
      <c r="B2331" s="1">
        <v>0.36</v>
      </c>
    </row>
    <row r="2332">
      <c r="A2332" s="2">
        <v>40283.0</v>
      </c>
      <c r="B2332" s="1">
        <v>0.358</v>
      </c>
    </row>
    <row r="2333">
      <c r="A2333" s="2">
        <v>40284.0</v>
      </c>
      <c r="B2333" s="1">
        <v>0.358</v>
      </c>
    </row>
    <row r="2334">
      <c r="A2334" s="2">
        <v>40287.0</v>
      </c>
      <c r="B2334" s="1">
        <v>0.358</v>
      </c>
    </row>
    <row r="2335">
      <c r="A2335" s="2">
        <v>40288.0</v>
      </c>
      <c r="B2335" s="1">
        <v>0.36</v>
      </c>
    </row>
    <row r="2336">
      <c r="A2336" s="2">
        <v>40289.0</v>
      </c>
      <c r="B2336" s="1">
        <v>0.36</v>
      </c>
    </row>
    <row r="2337">
      <c r="A2337" s="2">
        <v>40290.0</v>
      </c>
      <c r="B2337" s="1">
        <v>0.36</v>
      </c>
    </row>
    <row r="2338">
      <c r="A2338" s="2">
        <v>40291.0</v>
      </c>
      <c r="B2338" s="1">
        <v>0.36</v>
      </c>
    </row>
    <row r="2339">
      <c r="A2339" s="2">
        <v>40294.0</v>
      </c>
      <c r="B2339" s="1">
        <v>0.36</v>
      </c>
    </row>
    <row r="2340">
      <c r="A2340" s="2">
        <v>40295.0</v>
      </c>
      <c r="B2340" s="1">
        <v>0.36</v>
      </c>
    </row>
    <row r="2341">
      <c r="A2341" s="2">
        <v>40296.0</v>
      </c>
      <c r="B2341" s="1">
        <v>0.36</v>
      </c>
    </row>
    <row r="2342">
      <c r="A2342" s="2">
        <v>40297.0</v>
      </c>
      <c r="B2342" s="1">
        <v>0.363</v>
      </c>
    </row>
    <row r="2343">
      <c r="A2343" s="2">
        <v>40298.0</v>
      </c>
      <c r="B2343" s="1">
        <v>0.363</v>
      </c>
    </row>
    <row r="2344">
      <c r="A2344" s="2">
        <v>40301.0</v>
      </c>
      <c r="B2344" s="1">
        <v>0.363</v>
      </c>
    </row>
    <row r="2345">
      <c r="A2345" s="2">
        <v>40302.0</v>
      </c>
      <c r="B2345" s="1">
        <v>0.363</v>
      </c>
    </row>
    <row r="2346">
      <c r="A2346" s="2">
        <v>40303.0</v>
      </c>
      <c r="B2346" s="1">
        <v>0.36</v>
      </c>
    </row>
    <row r="2347">
      <c r="A2347" s="2">
        <v>40304.0</v>
      </c>
      <c r="B2347" s="1">
        <v>0.36</v>
      </c>
    </row>
    <row r="2348">
      <c r="A2348" s="2">
        <v>40305.0</v>
      </c>
      <c r="B2348" s="1">
        <v>0.37</v>
      </c>
    </row>
    <row r="2349">
      <c r="A2349" s="2">
        <v>40308.0</v>
      </c>
      <c r="B2349" s="1">
        <v>0.37</v>
      </c>
    </row>
    <row r="2350">
      <c r="A2350" s="2">
        <v>40309.0</v>
      </c>
      <c r="B2350" s="1">
        <v>0.37</v>
      </c>
    </row>
    <row r="2351">
      <c r="A2351" s="2">
        <v>40310.0</v>
      </c>
      <c r="B2351" s="1">
        <v>0.37</v>
      </c>
    </row>
    <row r="2352">
      <c r="A2352" s="2">
        <v>40312.0</v>
      </c>
      <c r="B2352" s="1">
        <v>0.37</v>
      </c>
    </row>
    <row r="2353">
      <c r="A2353" s="2">
        <v>40315.0</v>
      </c>
      <c r="B2353" s="1">
        <v>0.37</v>
      </c>
    </row>
    <row r="2354">
      <c r="A2354" s="2">
        <v>40316.0</v>
      </c>
      <c r="B2354" s="1">
        <v>0.37</v>
      </c>
    </row>
    <row r="2355">
      <c r="A2355" s="2">
        <v>40317.0</v>
      </c>
      <c r="B2355" s="1">
        <v>0.37</v>
      </c>
    </row>
    <row r="2356">
      <c r="A2356" s="2">
        <v>40318.0</v>
      </c>
      <c r="B2356" s="1">
        <v>0.37</v>
      </c>
    </row>
    <row r="2357">
      <c r="A2357" s="2">
        <v>40319.0</v>
      </c>
      <c r="B2357" s="1">
        <v>0.37</v>
      </c>
    </row>
    <row r="2358">
      <c r="A2358" s="2">
        <v>40322.0</v>
      </c>
      <c r="B2358" s="1">
        <v>0.37</v>
      </c>
    </row>
    <row r="2359">
      <c r="A2359" s="2">
        <v>40323.0</v>
      </c>
      <c r="B2359" s="1">
        <v>0.37</v>
      </c>
    </row>
    <row r="2360">
      <c r="A2360" s="2">
        <v>40324.0</v>
      </c>
      <c r="B2360" s="1">
        <v>0.37</v>
      </c>
    </row>
    <row r="2361">
      <c r="A2361" s="2">
        <v>40325.0</v>
      </c>
      <c r="B2361" s="1">
        <v>0.37</v>
      </c>
    </row>
    <row r="2362">
      <c r="A2362" s="2">
        <v>40326.0</v>
      </c>
      <c r="B2362" s="1">
        <v>0.37</v>
      </c>
    </row>
    <row r="2363">
      <c r="A2363" s="2">
        <v>40329.0</v>
      </c>
      <c r="B2363" s="1">
        <v>0.37</v>
      </c>
    </row>
    <row r="2364">
      <c r="A2364" s="2">
        <v>40330.0</v>
      </c>
      <c r="B2364" s="1">
        <v>0.37</v>
      </c>
    </row>
    <row r="2365">
      <c r="A2365" s="2">
        <v>40331.0</v>
      </c>
      <c r="B2365" s="1">
        <v>0.37</v>
      </c>
    </row>
    <row r="2366">
      <c r="A2366" s="2">
        <v>40332.0</v>
      </c>
      <c r="B2366" s="1">
        <v>0.37</v>
      </c>
    </row>
    <row r="2367">
      <c r="A2367" s="2">
        <v>40333.0</v>
      </c>
      <c r="B2367" s="1">
        <v>0.37</v>
      </c>
    </row>
    <row r="2368">
      <c r="A2368" s="2">
        <v>40336.0</v>
      </c>
      <c r="B2368" s="1">
        <v>0.37</v>
      </c>
    </row>
    <row r="2369">
      <c r="A2369" s="2">
        <v>40337.0</v>
      </c>
      <c r="B2369" s="1">
        <v>0.37</v>
      </c>
    </row>
    <row r="2370">
      <c r="A2370" s="2">
        <v>40338.0</v>
      </c>
      <c r="B2370" s="1">
        <v>0.37</v>
      </c>
    </row>
    <row r="2371">
      <c r="A2371" s="2">
        <v>40339.0</v>
      </c>
      <c r="B2371" s="1">
        <v>0.37</v>
      </c>
    </row>
    <row r="2372">
      <c r="A2372" s="2">
        <v>40340.0</v>
      </c>
      <c r="B2372" s="1">
        <v>0.37</v>
      </c>
    </row>
    <row r="2373">
      <c r="A2373" s="2">
        <v>40343.0</v>
      </c>
      <c r="B2373" s="1">
        <v>0.37</v>
      </c>
    </row>
    <row r="2374">
      <c r="A2374" s="2">
        <v>40344.0</v>
      </c>
      <c r="B2374" s="1">
        <v>0.37</v>
      </c>
    </row>
    <row r="2375">
      <c r="A2375" s="2">
        <v>40345.0</v>
      </c>
      <c r="B2375" s="1">
        <v>0.37</v>
      </c>
    </row>
    <row r="2376">
      <c r="A2376" s="2">
        <v>40346.0</v>
      </c>
      <c r="B2376" s="1">
        <v>0.37</v>
      </c>
    </row>
    <row r="2377">
      <c r="A2377" s="2">
        <v>40347.0</v>
      </c>
      <c r="B2377" s="1">
        <v>0.37</v>
      </c>
    </row>
    <row r="2378">
      <c r="A2378" s="2">
        <v>40350.0</v>
      </c>
      <c r="B2378" s="1">
        <v>0.37</v>
      </c>
    </row>
    <row r="2379">
      <c r="A2379" s="2">
        <v>40351.0</v>
      </c>
      <c r="B2379" s="1">
        <v>0.37</v>
      </c>
    </row>
    <row r="2380">
      <c r="A2380" s="2">
        <v>40352.0</v>
      </c>
      <c r="B2380" s="1">
        <v>0.37</v>
      </c>
    </row>
    <row r="2381">
      <c r="A2381" s="2">
        <v>40353.0</v>
      </c>
      <c r="B2381" s="1">
        <v>0.37</v>
      </c>
    </row>
    <row r="2382">
      <c r="A2382" s="2">
        <v>40357.0</v>
      </c>
      <c r="B2382" s="1">
        <v>0.38</v>
      </c>
    </row>
    <row r="2383">
      <c r="A2383" s="2">
        <v>40358.0</v>
      </c>
      <c r="B2383" s="1">
        <v>0.418</v>
      </c>
    </row>
    <row r="2384">
      <c r="A2384" s="2">
        <v>40359.0</v>
      </c>
      <c r="B2384" s="1">
        <v>0.43</v>
      </c>
    </row>
    <row r="2385">
      <c r="A2385" s="2">
        <v>40360.0</v>
      </c>
      <c r="B2385" s="1">
        <v>0.505</v>
      </c>
    </row>
    <row r="2386">
      <c r="A2386" s="2">
        <v>40361.0</v>
      </c>
      <c r="B2386" s="1">
        <v>0.565</v>
      </c>
    </row>
    <row r="2387">
      <c r="A2387" s="2">
        <v>40364.0</v>
      </c>
      <c r="B2387" s="1">
        <v>0.613</v>
      </c>
    </row>
    <row r="2388">
      <c r="A2388" s="2">
        <v>40365.0</v>
      </c>
      <c r="B2388" s="1">
        <v>0.615</v>
      </c>
    </row>
    <row r="2389">
      <c r="A2389" s="2">
        <v>40366.0</v>
      </c>
      <c r="B2389" s="1">
        <v>0.62</v>
      </c>
    </row>
    <row r="2390">
      <c r="A2390" s="2">
        <v>40367.0</v>
      </c>
      <c r="B2390" s="1">
        <v>0.62</v>
      </c>
    </row>
    <row r="2391">
      <c r="A2391" s="2">
        <v>40368.0</v>
      </c>
      <c r="B2391" s="1">
        <v>0.623</v>
      </c>
    </row>
    <row r="2392">
      <c r="A2392" s="2">
        <v>40371.0</v>
      </c>
      <c r="B2392" s="1">
        <v>0.625</v>
      </c>
    </row>
    <row r="2393">
      <c r="A2393" s="2">
        <v>40372.0</v>
      </c>
      <c r="B2393" s="1">
        <v>0.62</v>
      </c>
    </row>
    <row r="2394">
      <c r="A2394" s="2">
        <v>40373.0</v>
      </c>
      <c r="B2394" s="1">
        <v>0.62</v>
      </c>
    </row>
    <row r="2395">
      <c r="A2395" s="2">
        <v>40374.0</v>
      </c>
      <c r="B2395" s="1">
        <v>0.62</v>
      </c>
    </row>
    <row r="2396">
      <c r="A2396" s="2">
        <v>40375.0</v>
      </c>
      <c r="B2396" s="1">
        <v>0.628</v>
      </c>
    </row>
    <row r="2397">
      <c r="A2397" s="2">
        <v>40378.0</v>
      </c>
      <c r="B2397" s="1">
        <v>0.623</v>
      </c>
    </row>
    <row r="2398">
      <c r="A2398" s="2">
        <v>40379.0</v>
      </c>
      <c r="B2398" s="1">
        <v>0.623</v>
      </c>
    </row>
    <row r="2399">
      <c r="A2399" s="2">
        <v>40380.0</v>
      </c>
      <c r="B2399" s="1">
        <v>0.63</v>
      </c>
    </row>
    <row r="2400">
      <c r="A2400" s="2">
        <v>40381.0</v>
      </c>
      <c r="B2400" s="1">
        <v>0.625</v>
      </c>
    </row>
    <row r="2401">
      <c r="A2401" s="2">
        <v>40382.0</v>
      </c>
      <c r="B2401" s="1">
        <v>0.63</v>
      </c>
    </row>
    <row r="2402">
      <c r="A2402" s="2">
        <v>40385.0</v>
      </c>
      <c r="B2402" s="1">
        <v>0.625</v>
      </c>
    </row>
    <row r="2403">
      <c r="A2403" s="2">
        <v>40386.0</v>
      </c>
      <c r="B2403" s="1">
        <v>0.623</v>
      </c>
    </row>
    <row r="2404">
      <c r="A2404" s="2">
        <v>40387.0</v>
      </c>
      <c r="B2404" s="1">
        <v>0.62</v>
      </c>
    </row>
    <row r="2405">
      <c r="A2405" s="2">
        <v>40388.0</v>
      </c>
      <c r="B2405" s="1">
        <v>0.62</v>
      </c>
    </row>
    <row r="2406">
      <c r="A2406" s="2">
        <v>40389.0</v>
      </c>
      <c r="B2406" s="1">
        <v>0.62</v>
      </c>
    </row>
    <row r="2407">
      <c r="A2407" s="2">
        <v>40392.0</v>
      </c>
      <c r="B2407" s="1">
        <v>0.62</v>
      </c>
    </row>
    <row r="2408">
      <c r="A2408" s="2">
        <v>40393.0</v>
      </c>
      <c r="B2408" s="1">
        <v>0.623</v>
      </c>
    </row>
    <row r="2409">
      <c r="A2409" s="2">
        <v>40394.0</v>
      </c>
      <c r="B2409" s="1">
        <v>0.623</v>
      </c>
    </row>
    <row r="2410">
      <c r="A2410" s="2">
        <v>40395.0</v>
      </c>
      <c r="B2410" s="1">
        <v>0.62</v>
      </c>
    </row>
    <row r="2411">
      <c r="A2411" s="2">
        <v>40396.0</v>
      </c>
      <c r="B2411" s="1">
        <v>0.62</v>
      </c>
    </row>
    <row r="2412">
      <c r="A2412" s="2">
        <v>40399.0</v>
      </c>
      <c r="B2412" s="1">
        <v>0.62</v>
      </c>
    </row>
    <row r="2413">
      <c r="A2413" s="2">
        <v>40400.0</v>
      </c>
      <c r="B2413" s="1">
        <v>0.623</v>
      </c>
    </row>
    <row r="2414">
      <c r="A2414" s="2">
        <v>40401.0</v>
      </c>
      <c r="B2414" s="1">
        <v>0.62</v>
      </c>
    </row>
    <row r="2415">
      <c r="A2415" s="2">
        <v>40402.0</v>
      </c>
      <c r="B2415" s="1">
        <v>0.62</v>
      </c>
    </row>
    <row r="2416">
      <c r="A2416" s="2">
        <v>40403.0</v>
      </c>
      <c r="B2416" s="1">
        <v>0.62</v>
      </c>
    </row>
    <row r="2417">
      <c r="A2417" s="2">
        <v>40406.0</v>
      </c>
      <c r="B2417" s="1">
        <v>0.62</v>
      </c>
    </row>
    <row r="2418">
      <c r="A2418" s="2">
        <v>40407.0</v>
      </c>
      <c r="B2418" s="1">
        <v>0.62</v>
      </c>
    </row>
    <row r="2419">
      <c r="A2419" s="2">
        <v>40408.0</v>
      </c>
      <c r="B2419" s="1">
        <v>0.62</v>
      </c>
    </row>
    <row r="2420">
      <c r="A2420" s="2">
        <v>40409.0</v>
      </c>
      <c r="B2420" s="1">
        <v>0.623</v>
      </c>
    </row>
    <row r="2421">
      <c r="A2421" s="2">
        <v>40410.0</v>
      </c>
      <c r="B2421" s="1">
        <v>0.62</v>
      </c>
    </row>
    <row r="2422">
      <c r="A2422" s="2">
        <v>40413.0</v>
      </c>
      <c r="B2422" s="1">
        <v>0.62</v>
      </c>
    </row>
    <row r="2423">
      <c r="A2423" s="2">
        <v>40414.0</v>
      </c>
      <c r="B2423" s="1">
        <v>0.623</v>
      </c>
    </row>
    <row r="2424">
      <c r="A2424" s="2">
        <v>40415.0</v>
      </c>
      <c r="B2424" s="1">
        <v>0.64</v>
      </c>
    </row>
    <row r="2425">
      <c r="A2425" s="2">
        <v>40416.0</v>
      </c>
      <c r="B2425" s="1">
        <v>0.68</v>
      </c>
    </row>
    <row r="2426">
      <c r="A2426" s="2">
        <v>40417.0</v>
      </c>
      <c r="B2426" s="1">
        <v>0.75</v>
      </c>
    </row>
    <row r="2427">
      <c r="A2427" s="2">
        <v>40420.0</v>
      </c>
      <c r="B2427" s="1">
        <v>0.75</v>
      </c>
    </row>
    <row r="2428">
      <c r="A2428" s="2">
        <v>40421.0</v>
      </c>
      <c r="B2428" s="1">
        <v>0.72</v>
      </c>
    </row>
    <row r="2429">
      <c r="A2429" s="2">
        <v>40422.0</v>
      </c>
      <c r="B2429" s="1">
        <v>0.74</v>
      </c>
    </row>
    <row r="2430">
      <c r="A2430" s="2">
        <v>40423.0</v>
      </c>
      <c r="B2430" s="1">
        <v>0.853</v>
      </c>
    </row>
    <row r="2431">
      <c r="A2431" s="2">
        <v>40424.0</v>
      </c>
      <c r="B2431" s="1">
        <v>0.855</v>
      </c>
    </row>
    <row r="2432">
      <c r="A2432" s="2">
        <v>40427.0</v>
      </c>
      <c r="B2432" s="1">
        <v>0.85</v>
      </c>
    </row>
    <row r="2433">
      <c r="A2433" s="2">
        <v>40428.0</v>
      </c>
      <c r="B2433" s="1">
        <v>0.858</v>
      </c>
    </row>
    <row r="2434">
      <c r="A2434" s="2">
        <v>40429.0</v>
      </c>
      <c r="B2434" s="1">
        <v>0.855</v>
      </c>
    </row>
    <row r="2435">
      <c r="A2435" s="2">
        <v>40430.0</v>
      </c>
      <c r="B2435" s="1">
        <v>0.855</v>
      </c>
    </row>
    <row r="2436">
      <c r="A2436" s="2">
        <v>40431.0</v>
      </c>
      <c r="B2436" s="1">
        <v>0.855</v>
      </c>
    </row>
    <row r="2437">
      <c r="A2437" s="2">
        <v>40434.0</v>
      </c>
      <c r="B2437" s="1">
        <v>0.858</v>
      </c>
    </row>
    <row r="2438">
      <c r="A2438" s="2">
        <v>40435.0</v>
      </c>
      <c r="B2438" s="1">
        <v>0.858</v>
      </c>
    </row>
    <row r="2439">
      <c r="A2439" s="2">
        <v>40436.0</v>
      </c>
      <c r="B2439" s="1">
        <v>0.858</v>
      </c>
    </row>
    <row r="2440">
      <c r="A2440" s="2">
        <v>40437.0</v>
      </c>
      <c r="B2440" s="1">
        <v>0.858</v>
      </c>
    </row>
    <row r="2441">
      <c r="A2441" s="2">
        <v>40438.0</v>
      </c>
      <c r="B2441" s="1">
        <v>0.86</v>
      </c>
    </row>
    <row r="2442">
      <c r="A2442" s="2">
        <v>40441.0</v>
      </c>
      <c r="B2442" s="1">
        <v>0.86</v>
      </c>
    </row>
    <row r="2443">
      <c r="A2443" s="2">
        <v>40442.0</v>
      </c>
      <c r="B2443" s="1">
        <v>0.858</v>
      </c>
    </row>
    <row r="2444">
      <c r="A2444" s="2">
        <v>40443.0</v>
      </c>
      <c r="B2444" s="1">
        <v>0.86</v>
      </c>
    </row>
    <row r="2445">
      <c r="A2445" s="2">
        <v>40444.0</v>
      </c>
      <c r="B2445" s="1">
        <v>0.875</v>
      </c>
    </row>
    <row r="2446">
      <c r="A2446" s="2">
        <v>40445.0</v>
      </c>
      <c r="B2446" s="1">
        <v>0.883</v>
      </c>
    </row>
    <row r="2447">
      <c r="A2447" s="2">
        <v>40448.0</v>
      </c>
      <c r="B2447" s="1">
        <v>0.888</v>
      </c>
    </row>
    <row r="2448">
      <c r="A2448" s="2">
        <v>40449.0</v>
      </c>
      <c r="B2448" s="1">
        <v>0.9</v>
      </c>
    </row>
    <row r="2449">
      <c r="A2449" s="2">
        <v>40450.0</v>
      </c>
      <c r="B2449" s="1">
        <v>0.97</v>
      </c>
    </row>
    <row r="2450">
      <c r="A2450" s="2">
        <v>40451.0</v>
      </c>
      <c r="B2450" s="1">
        <v>1.085</v>
      </c>
    </row>
    <row r="2451">
      <c r="A2451" s="2">
        <v>40452.0</v>
      </c>
      <c r="B2451" s="1">
        <v>1.035</v>
      </c>
    </row>
    <row r="2452">
      <c r="A2452" s="2">
        <v>40455.0</v>
      </c>
      <c r="B2452" s="1">
        <v>1.0</v>
      </c>
    </row>
    <row r="2453">
      <c r="A2453" s="2">
        <v>40456.0</v>
      </c>
      <c r="B2453" s="1">
        <v>1.0</v>
      </c>
    </row>
    <row r="2454">
      <c r="A2454" s="2">
        <v>40457.0</v>
      </c>
      <c r="B2454" s="1">
        <v>1.0</v>
      </c>
    </row>
    <row r="2455">
      <c r="A2455" s="2">
        <v>40458.0</v>
      </c>
      <c r="B2455" s="1">
        <v>1.0</v>
      </c>
    </row>
    <row r="2456">
      <c r="A2456" s="2">
        <v>40459.0</v>
      </c>
      <c r="B2456" s="1">
        <v>1.0</v>
      </c>
    </row>
    <row r="2457">
      <c r="A2457" s="2">
        <v>40462.0</v>
      </c>
      <c r="B2457" s="1">
        <v>1.0</v>
      </c>
    </row>
    <row r="2458">
      <c r="A2458" s="2">
        <v>40463.0</v>
      </c>
      <c r="B2458" s="1">
        <v>1.05</v>
      </c>
    </row>
    <row r="2459">
      <c r="A2459" s="2">
        <v>40464.0</v>
      </c>
      <c r="B2459" s="1">
        <v>1.07</v>
      </c>
    </row>
    <row r="2460">
      <c r="A2460" s="2">
        <v>40465.0</v>
      </c>
      <c r="B2460" s="1">
        <v>1.1</v>
      </c>
    </row>
    <row r="2461">
      <c r="A2461" s="2">
        <v>40466.0</v>
      </c>
      <c r="B2461" s="1">
        <v>1.1</v>
      </c>
    </row>
    <row r="2462">
      <c r="A2462" s="2">
        <v>40469.0</v>
      </c>
      <c r="B2462" s="1">
        <v>1.0</v>
      </c>
    </row>
    <row r="2463">
      <c r="A2463" s="2">
        <v>40470.0</v>
      </c>
      <c r="B2463" s="1">
        <v>1.005</v>
      </c>
    </row>
    <row r="2464">
      <c r="A2464" s="2">
        <v>40471.0</v>
      </c>
      <c r="B2464" s="1">
        <v>1.02</v>
      </c>
    </row>
    <row r="2465">
      <c r="A2465" s="2">
        <v>40472.0</v>
      </c>
      <c r="B2465" s="1">
        <v>1.15</v>
      </c>
    </row>
    <row r="2466">
      <c r="A2466" s="2">
        <v>40473.0</v>
      </c>
      <c r="B2466" s="1">
        <v>1.2</v>
      </c>
    </row>
    <row r="2467">
      <c r="A2467" s="2">
        <v>40476.0</v>
      </c>
      <c r="B2467" s="1">
        <v>1.25</v>
      </c>
    </row>
    <row r="2468">
      <c r="A2468" s="2">
        <v>40477.0</v>
      </c>
      <c r="B2468" s="1">
        <v>1.25</v>
      </c>
    </row>
    <row r="2469">
      <c r="A2469" s="2">
        <v>40478.0</v>
      </c>
      <c r="B2469" s="1">
        <v>1.25</v>
      </c>
    </row>
    <row r="2470">
      <c r="A2470" s="2">
        <v>40479.0</v>
      </c>
      <c r="B2470" s="1">
        <v>1.25</v>
      </c>
    </row>
    <row r="2471">
      <c r="A2471" s="2">
        <v>40480.0</v>
      </c>
      <c r="B2471" s="1">
        <v>1.25</v>
      </c>
    </row>
    <row r="2472">
      <c r="A2472" s="2">
        <v>40483.0</v>
      </c>
      <c r="B2472" s="1">
        <v>1.25</v>
      </c>
    </row>
    <row r="2473">
      <c r="A2473" s="2">
        <v>40484.0</v>
      </c>
      <c r="B2473" s="1">
        <v>1.25</v>
      </c>
    </row>
    <row r="2474">
      <c r="A2474" s="2">
        <v>40485.0</v>
      </c>
      <c r="B2474" s="1">
        <v>1.25</v>
      </c>
    </row>
    <row r="2475">
      <c r="A2475" s="2">
        <v>40486.0</v>
      </c>
      <c r="B2475" s="1">
        <v>1.245</v>
      </c>
    </row>
    <row r="2476">
      <c r="A2476" s="2">
        <v>40487.0</v>
      </c>
      <c r="B2476" s="1">
        <v>1.24</v>
      </c>
    </row>
    <row r="2477">
      <c r="A2477" s="2">
        <v>40490.0</v>
      </c>
      <c r="B2477" s="1">
        <v>1.25</v>
      </c>
    </row>
    <row r="2478">
      <c r="A2478" s="2">
        <v>40491.0</v>
      </c>
      <c r="B2478" s="1">
        <v>1.25</v>
      </c>
    </row>
    <row r="2479">
      <c r="A2479" s="2">
        <v>40492.0</v>
      </c>
      <c r="B2479" s="1">
        <v>1.25</v>
      </c>
    </row>
    <row r="2480">
      <c r="A2480" s="2">
        <v>40493.0</v>
      </c>
      <c r="B2480" s="1">
        <v>1.25</v>
      </c>
    </row>
    <row r="2481">
      <c r="A2481" s="2">
        <v>40494.0</v>
      </c>
      <c r="B2481" s="1">
        <v>1.245</v>
      </c>
    </row>
    <row r="2482">
      <c r="A2482" s="2">
        <v>40497.0</v>
      </c>
      <c r="B2482" s="1">
        <v>1.248</v>
      </c>
    </row>
    <row r="2483">
      <c r="A2483" s="2">
        <v>40498.0</v>
      </c>
      <c r="B2483" s="1">
        <v>1.248</v>
      </c>
    </row>
    <row r="2484">
      <c r="A2484" s="2">
        <v>40499.0</v>
      </c>
      <c r="B2484" s="1">
        <v>1.24</v>
      </c>
    </row>
    <row r="2485">
      <c r="A2485" s="2">
        <v>40500.0</v>
      </c>
      <c r="B2485" s="1">
        <v>1.243</v>
      </c>
    </row>
    <row r="2486">
      <c r="A2486" s="2">
        <v>40501.0</v>
      </c>
      <c r="B2486" s="1">
        <v>1.25</v>
      </c>
    </row>
    <row r="2487">
      <c r="A2487" s="2">
        <v>40504.0</v>
      </c>
      <c r="B2487" s="1">
        <v>1.25</v>
      </c>
    </row>
    <row r="2488">
      <c r="A2488" s="2">
        <v>40505.0</v>
      </c>
      <c r="B2488" s="1">
        <v>1.248</v>
      </c>
    </row>
    <row r="2489">
      <c r="A2489" s="2">
        <v>40506.0</v>
      </c>
      <c r="B2489" s="1">
        <v>1.25</v>
      </c>
    </row>
    <row r="2490">
      <c r="A2490" s="2">
        <v>40507.0</v>
      </c>
      <c r="B2490" s="1">
        <v>1.25</v>
      </c>
    </row>
    <row r="2491">
      <c r="A2491" s="2">
        <v>40508.0</v>
      </c>
      <c r="B2491" s="1">
        <v>1.25</v>
      </c>
    </row>
    <row r="2492">
      <c r="A2492" s="2">
        <v>40511.0</v>
      </c>
      <c r="B2492" s="1">
        <v>1.25</v>
      </c>
    </row>
    <row r="2493">
      <c r="A2493" s="2">
        <v>40512.0</v>
      </c>
      <c r="B2493" s="1">
        <v>1.26</v>
      </c>
    </row>
    <row r="2494">
      <c r="A2494" s="2">
        <v>40513.0</v>
      </c>
      <c r="B2494" s="1">
        <v>1.258</v>
      </c>
    </row>
    <row r="2495">
      <c r="A2495" s="2">
        <v>40514.0</v>
      </c>
      <c r="B2495" s="1">
        <v>1.25</v>
      </c>
    </row>
    <row r="2496">
      <c r="A2496" s="2">
        <v>40515.0</v>
      </c>
      <c r="B2496" s="1">
        <v>1.25</v>
      </c>
    </row>
    <row r="2497">
      <c r="A2497" s="2">
        <v>40518.0</v>
      </c>
      <c r="B2497" s="1">
        <v>1.26</v>
      </c>
    </row>
    <row r="2498">
      <c r="A2498" s="2">
        <v>40519.0</v>
      </c>
      <c r="B2498" s="1">
        <v>1.26</v>
      </c>
    </row>
    <row r="2499">
      <c r="A2499" s="2">
        <v>40520.0</v>
      </c>
      <c r="B2499" s="1">
        <v>1.26</v>
      </c>
    </row>
    <row r="2500">
      <c r="A2500" s="2">
        <v>40521.0</v>
      </c>
      <c r="B2500" s="1">
        <v>1.26</v>
      </c>
    </row>
    <row r="2501">
      <c r="A2501" s="2">
        <v>40522.0</v>
      </c>
      <c r="B2501" s="1">
        <v>1.26</v>
      </c>
    </row>
    <row r="2502">
      <c r="A2502" s="2">
        <v>40525.0</v>
      </c>
      <c r="B2502" s="1">
        <v>1.26</v>
      </c>
    </row>
    <row r="2503">
      <c r="A2503" s="2">
        <v>40526.0</v>
      </c>
      <c r="B2503" s="1">
        <v>1.26</v>
      </c>
    </row>
    <row r="2504">
      <c r="A2504" s="2">
        <v>40527.0</v>
      </c>
      <c r="B2504" s="1">
        <v>1.37</v>
      </c>
    </row>
    <row r="2505">
      <c r="A2505" s="2">
        <v>40528.0</v>
      </c>
      <c r="B2505" s="1">
        <v>1.423</v>
      </c>
    </row>
    <row r="2506">
      <c r="A2506" s="2">
        <v>40529.0</v>
      </c>
      <c r="B2506" s="1">
        <v>1.43</v>
      </c>
    </row>
    <row r="2507">
      <c r="A2507" s="2">
        <v>40532.0</v>
      </c>
      <c r="B2507" s="1">
        <v>1.48</v>
      </c>
    </row>
    <row r="2508">
      <c r="A2508" s="2">
        <v>40533.0</v>
      </c>
      <c r="B2508" s="1">
        <v>1.52</v>
      </c>
    </row>
    <row r="2509">
      <c r="A2509" s="2">
        <v>40534.0</v>
      </c>
      <c r="B2509" s="1">
        <v>1.52</v>
      </c>
    </row>
    <row r="2510">
      <c r="A2510" s="2">
        <v>40535.0</v>
      </c>
      <c r="B2510" s="1">
        <v>1.52</v>
      </c>
    </row>
    <row r="2511">
      <c r="A2511" s="2">
        <v>40539.0</v>
      </c>
      <c r="B2511" s="1">
        <v>1.52</v>
      </c>
    </row>
    <row r="2512">
      <c r="A2512" s="2">
        <v>40540.0</v>
      </c>
      <c r="B2512" s="1">
        <v>1.52</v>
      </c>
    </row>
    <row r="2513">
      <c r="A2513" s="2">
        <v>40541.0</v>
      </c>
      <c r="B2513" s="1">
        <v>1.52</v>
      </c>
    </row>
    <row r="2514">
      <c r="A2514" s="2">
        <v>40542.0</v>
      </c>
      <c r="B2514" s="1">
        <v>1.52</v>
      </c>
    </row>
    <row r="2515">
      <c r="A2515" s="2">
        <v>40546.0</v>
      </c>
      <c r="B2515" s="1">
        <v>1.52</v>
      </c>
    </row>
    <row r="2516">
      <c r="A2516" s="2">
        <v>40547.0</v>
      </c>
      <c r="B2516" s="1">
        <v>1.52</v>
      </c>
    </row>
    <row r="2517">
      <c r="A2517" s="2">
        <v>40548.0</v>
      </c>
      <c r="B2517" s="1">
        <v>1.52</v>
      </c>
    </row>
    <row r="2518">
      <c r="A2518" s="2">
        <v>40550.0</v>
      </c>
      <c r="B2518" s="1">
        <v>1.52</v>
      </c>
    </row>
    <row r="2519">
      <c r="A2519" s="2">
        <v>40553.0</v>
      </c>
      <c r="B2519" s="1">
        <v>1.52</v>
      </c>
    </row>
    <row r="2520">
      <c r="A2520" s="2">
        <v>40554.0</v>
      </c>
      <c r="B2520" s="1">
        <v>1.52</v>
      </c>
    </row>
    <row r="2521">
      <c r="A2521" s="2">
        <v>40555.0</v>
      </c>
      <c r="B2521" s="1">
        <v>1.52</v>
      </c>
    </row>
    <row r="2522">
      <c r="A2522" s="2">
        <v>40556.0</v>
      </c>
      <c r="B2522" s="1">
        <v>1.52</v>
      </c>
    </row>
    <row r="2523">
      <c r="A2523" s="2">
        <v>40557.0</v>
      </c>
      <c r="B2523" s="1">
        <v>1.52</v>
      </c>
    </row>
    <row r="2524">
      <c r="A2524" s="2">
        <v>40560.0</v>
      </c>
      <c r="B2524" s="1">
        <v>1.52</v>
      </c>
    </row>
    <row r="2525">
      <c r="A2525" s="2">
        <v>40561.0</v>
      </c>
      <c r="B2525" s="1">
        <v>1.52</v>
      </c>
    </row>
    <row r="2526">
      <c r="A2526" s="2">
        <v>40562.0</v>
      </c>
      <c r="B2526" s="1">
        <v>1.52</v>
      </c>
    </row>
    <row r="2527">
      <c r="A2527" s="2">
        <v>40563.0</v>
      </c>
      <c r="B2527" s="1">
        <v>1.52</v>
      </c>
    </row>
    <row r="2528">
      <c r="A2528" s="2">
        <v>40564.0</v>
      </c>
      <c r="B2528" s="1">
        <v>1.52</v>
      </c>
    </row>
    <row r="2529">
      <c r="A2529" s="2">
        <v>40567.0</v>
      </c>
      <c r="B2529" s="1">
        <v>1.52</v>
      </c>
    </row>
    <row r="2530">
      <c r="A2530" s="2">
        <v>40568.0</v>
      </c>
      <c r="B2530" s="1">
        <v>1.52</v>
      </c>
    </row>
    <row r="2531">
      <c r="A2531" s="2">
        <v>40569.0</v>
      </c>
      <c r="B2531" s="1">
        <v>1.52</v>
      </c>
    </row>
    <row r="2532">
      <c r="A2532" s="2">
        <v>40570.0</v>
      </c>
      <c r="B2532" s="1">
        <v>1.52</v>
      </c>
    </row>
    <row r="2533">
      <c r="A2533" s="2">
        <v>40571.0</v>
      </c>
      <c r="B2533" s="1">
        <v>1.52</v>
      </c>
    </row>
    <row r="2534">
      <c r="A2534" s="2">
        <v>40574.0</v>
      </c>
      <c r="B2534" s="1">
        <v>1.52</v>
      </c>
    </row>
    <row r="2535">
      <c r="A2535" s="2">
        <v>40575.0</v>
      </c>
      <c r="B2535" s="1">
        <v>1.565</v>
      </c>
    </row>
    <row r="2536">
      <c r="A2536" s="2">
        <v>40576.0</v>
      </c>
      <c r="B2536" s="1">
        <v>1.53</v>
      </c>
    </row>
    <row r="2537">
      <c r="A2537" s="2">
        <v>40577.0</v>
      </c>
      <c r="B2537" s="1">
        <v>1.53</v>
      </c>
    </row>
    <row r="2538">
      <c r="A2538" s="2">
        <v>40578.0</v>
      </c>
      <c r="B2538" s="1">
        <v>1.53</v>
      </c>
    </row>
    <row r="2539">
      <c r="A2539" s="2">
        <v>40581.0</v>
      </c>
      <c r="B2539" s="1">
        <v>1.543</v>
      </c>
    </row>
    <row r="2540">
      <c r="A2540" s="2">
        <v>40582.0</v>
      </c>
      <c r="B2540" s="1">
        <v>1.565</v>
      </c>
    </row>
    <row r="2541">
      <c r="A2541" s="2">
        <v>40583.0</v>
      </c>
      <c r="B2541" s="1">
        <v>1.63</v>
      </c>
    </row>
    <row r="2542">
      <c r="A2542" s="2">
        <v>40584.0</v>
      </c>
      <c r="B2542" s="1">
        <v>1.728</v>
      </c>
    </row>
    <row r="2543">
      <c r="A2543" s="2">
        <v>40585.0</v>
      </c>
      <c r="B2543" s="1">
        <v>1.76</v>
      </c>
    </row>
    <row r="2544">
      <c r="A2544" s="2">
        <v>40588.0</v>
      </c>
      <c r="B2544" s="1">
        <v>1.805</v>
      </c>
    </row>
    <row r="2545">
      <c r="A2545" s="2">
        <v>40589.0</v>
      </c>
      <c r="B2545" s="1">
        <v>1.8</v>
      </c>
    </row>
    <row r="2546">
      <c r="A2546" s="2">
        <v>40590.0</v>
      </c>
      <c r="B2546" s="1">
        <v>1.805</v>
      </c>
    </row>
    <row r="2547">
      <c r="A2547" s="2">
        <v>40591.0</v>
      </c>
      <c r="B2547" s="1">
        <v>1.84</v>
      </c>
    </row>
    <row r="2548">
      <c r="A2548" s="2">
        <v>40592.0</v>
      </c>
      <c r="B2548" s="1">
        <v>1.855</v>
      </c>
    </row>
    <row r="2549">
      <c r="A2549" s="2">
        <v>40595.0</v>
      </c>
      <c r="B2549" s="1">
        <v>1.9</v>
      </c>
    </row>
    <row r="2550">
      <c r="A2550" s="2">
        <v>40596.0</v>
      </c>
      <c r="B2550" s="1">
        <v>1.92</v>
      </c>
    </row>
    <row r="2551">
      <c r="A2551" s="2">
        <v>40597.0</v>
      </c>
      <c r="B2551" s="1">
        <v>1.95</v>
      </c>
    </row>
    <row r="2552">
      <c r="A2552" s="2">
        <v>40598.0</v>
      </c>
      <c r="B2552" s="1">
        <v>1.94</v>
      </c>
    </row>
    <row r="2553">
      <c r="A2553" s="2">
        <v>40599.0</v>
      </c>
      <c r="B2553" s="1">
        <v>1.94</v>
      </c>
    </row>
    <row r="2554">
      <c r="A2554" s="2">
        <v>40602.0</v>
      </c>
      <c r="B2554" s="1">
        <v>1.95</v>
      </c>
    </row>
    <row r="2555">
      <c r="A2555" s="2">
        <v>40603.0</v>
      </c>
      <c r="B2555" s="1">
        <v>1.95</v>
      </c>
    </row>
    <row r="2556">
      <c r="A2556" s="2">
        <v>40604.0</v>
      </c>
      <c r="B2556" s="1">
        <v>1.95</v>
      </c>
    </row>
    <row r="2557">
      <c r="A2557" s="2">
        <v>40605.0</v>
      </c>
      <c r="B2557" s="1">
        <v>1.95</v>
      </c>
    </row>
    <row r="2558">
      <c r="A2558" s="2">
        <v>40606.0</v>
      </c>
      <c r="B2558" s="1">
        <v>1.95</v>
      </c>
    </row>
    <row r="2559">
      <c r="A2559" s="2">
        <v>40609.0</v>
      </c>
      <c r="B2559" s="1">
        <v>1.95</v>
      </c>
    </row>
    <row r="2560">
      <c r="A2560" s="2">
        <v>40610.0</v>
      </c>
      <c r="B2560" s="1">
        <v>1.95</v>
      </c>
    </row>
    <row r="2561">
      <c r="A2561" s="2">
        <v>40611.0</v>
      </c>
      <c r="B2561" s="1">
        <v>1.95</v>
      </c>
    </row>
    <row r="2562">
      <c r="A2562" s="2">
        <v>40612.0</v>
      </c>
      <c r="B2562" s="1">
        <v>1.95</v>
      </c>
    </row>
    <row r="2563">
      <c r="A2563" s="2">
        <v>40613.0</v>
      </c>
      <c r="B2563" s="1">
        <v>1.95</v>
      </c>
    </row>
    <row r="2564">
      <c r="A2564" s="2">
        <v>40616.0</v>
      </c>
      <c r="B2564" s="1">
        <v>1.95</v>
      </c>
    </row>
    <row r="2565">
      <c r="A2565" s="2">
        <v>40617.0</v>
      </c>
      <c r="B2565" s="1">
        <v>1.965</v>
      </c>
    </row>
    <row r="2566">
      <c r="A2566" s="2">
        <v>40618.0</v>
      </c>
      <c r="B2566" s="1">
        <v>2.0</v>
      </c>
    </row>
    <row r="2567">
      <c r="A2567" s="2">
        <v>40619.0</v>
      </c>
      <c r="B2567" s="1">
        <v>2.035</v>
      </c>
    </row>
    <row r="2568">
      <c r="A2568" s="2">
        <v>40620.0</v>
      </c>
      <c r="B2568" s="1">
        <v>2.028</v>
      </c>
    </row>
    <row r="2569">
      <c r="A2569" s="2">
        <v>40623.0</v>
      </c>
      <c r="B2569" s="1">
        <v>2.05</v>
      </c>
    </row>
    <row r="2570">
      <c r="A2570" s="2">
        <v>40624.0</v>
      </c>
      <c r="B2570" s="1">
        <v>2.055</v>
      </c>
    </row>
    <row r="2571">
      <c r="A2571" s="2">
        <v>40625.0</v>
      </c>
      <c r="B2571" s="1">
        <v>2.05</v>
      </c>
    </row>
    <row r="2572">
      <c r="A2572" s="2">
        <v>40626.0</v>
      </c>
      <c r="B2572" s="1">
        <v>2.025</v>
      </c>
    </row>
    <row r="2573">
      <c r="A2573" s="2">
        <v>40627.0</v>
      </c>
      <c r="B2573" s="1">
        <v>1.93</v>
      </c>
    </row>
    <row r="2574">
      <c r="A2574" s="2">
        <v>40630.0</v>
      </c>
      <c r="B2574" s="1">
        <v>1.93</v>
      </c>
    </row>
    <row r="2575">
      <c r="A2575" s="2">
        <v>40631.0</v>
      </c>
      <c r="B2575" s="1">
        <v>1.93</v>
      </c>
    </row>
    <row r="2576">
      <c r="A2576" s="2">
        <v>40632.0</v>
      </c>
      <c r="B2576" s="1">
        <v>1.93</v>
      </c>
    </row>
    <row r="2577">
      <c r="A2577" s="2">
        <v>40633.0</v>
      </c>
      <c r="B2577" s="1">
        <v>1.93</v>
      </c>
    </row>
    <row r="2578">
      <c r="A2578" s="2">
        <v>40634.0</v>
      </c>
      <c r="B2578" s="1">
        <v>1.93</v>
      </c>
    </row>
    <row r="2579">
      <c r="A2579" s="2">
        <v>40637.0</v>
      </c>
      <c r="B2579" s="1">
        <v>1.9</v>
      </c>
    </row>
    <row r="2580">
      <c r="A2580" s="2">
        <v>40638.0</v>
      </c>
      <c r="B2580" s="1">
        <v>1.875</v>
      </c>
    </row>
    <row r="2581">
      <c r="A2581" s="2">
        <v>40639.0</v>
      </c>
      <c r="B2581" s="1">
        <v>1.878</v>
      </c>
    </row>
    <row r="2582">
      <c r="A2582" s="2">
        <v>40640.0</v>
      </c>
      <c r="B2582" s="1">
        <v>1.89</v>
      </c>
    </row>
    <row r="2583">
      <c r="A2583" s="2">
        <v>40641.0</v>
      </c>
      <c r="B2583" s="1">
        <v>1.893</v>
      </c>
    </row>
    <row r="2584">
      <c r="A2584" s="2">
        <v>40644.0</v>
      </c>
      <c r="B2584" s="1">
        <v>1.898</v>
      </c>
    </row>
    <row r="2585">
      <c r="A2585" s="2">
        <v>40645.0</v>
      </c>
      <c r="B2585" s="1">
        <v>1.9</v>
      </c>
    </row>
    <row r="2586">
      <c r="A2586" s="2">
        <v>40646.0</v>
      </c>
      <c r="B2586" s="1">
        <v>1.9</v>
      </c>
    </row>
    <row r="2587">
      <c r="A2587" s="2">
        <v>40647.0</v>
      </c>
      <c r="B2587" s="1">
        <v>1.92</v>
      </c>
    </row>
    <row r="2588">
      <c r="A2588" s="2">
        <v>40648.0</v>
      </c>
      <c r="B2588" s="1">
        <v>1.95</v>
      </c>
    </row>
    <row r="2589">
      <c r="A2589" s="2">
        <v>40651.0</v>
      </c>
      <c r="B2589" s="1">
        <v>1.973</v>
      </c>
    </row>
    <row r="2590">
      <c r="A2590" s="2">
        <v>40652.0</v>
      </c>
      <c r="B2590" s="1">
        <v>1.998</v>
      </c>
    </row>
    <row r="2591">
      <c r="A2591" s="2">
        <v>40653.0</v>
      </c>
      <c r="B2591" s="1">
        <v>2.018</v>
      </c>
    </row>
    <row r="2592">
      <c r="A2592" s="2">
        <v>40654.0</v>
      </c>
      <c r="B2592" s="1">
        <v>2.038</v>
      </c>
    </row>
    <row r="2593">
      <c r="A2593" s="2">
        <v>40659.0</v>
      </c>
      <c r="B2593" s="1">
        <v>2.098</v>
      </c>
    </row>
    <row r="2594">
      <c r="A2594" s="2">
        <v>40660.0</v>
      </c>
      <c r="B2594" s="1">
        <v>2.1</v>
      </c>
    </row>
    <row r="2595">
      <c r="A2595" s="2">
        <v>40661.0</v>
      </c>
      <c r="B2595" s="1">
        <v>2.1</v>
      </c>
    </row>
    <row r="2596">
      <c r="A2596" s="2">
        <v>40662.0</v>
      </c>
      <c r="B2596" s="1">
        <v>2.1</v>
      </c>
    </row>
    <row r="2597">
      <c r="A2597" s="2">
        <v>40665.0</v>
      </c>
      <c r="B2597" s="1">
        <v>2.1</v>
      </c>
    </row>
    <row r="2598">
      <c r="A2598" s="2">
        <v>40666.0</v>
      </c>
      <c r="B2598" s="1">
        <v>2.1</v>
      </c>
    </row>
    <row r="2599">
      <c r="A2599" s="2">
        <v>40667.0</v>
      </c>
      <c r="B2599" s="1">
        <v>2.1</v>
      </c>
    </row>
    <row r="2600">
      <c r="A2600" s="2">
        <v>40668.0</v>
      </c>
      <c r="B2600" s="1">
        <v>2.1</v>
      </c>
    </row>
    <row r="2601">
      <c r="A2601" s="2">
        <v>40669.0</v>
      </c>
      <c r="B2601" s="1">
        <v>2.1</v>
      </c>
    </row>
    <row r="2602">
      <c r="A2602" s="2">
        <v>40672.0</v>
      </c>
      <c r="B2602" s="1">
        <v>2.1</v>
      </c>
    </row>
    <row r="2603">
      <c r="A2603" s="2">
        <v>40673.0</v>
      </c>
      <c r="B2603" s="1">
        <v>2.1</v>
      </c>
    </row>
    <row r="2604">
      <c r="A2604" s="2">
        <v>40674.0</v>
      </c>
      <c r="B2604" s="1">
        <v>2.093</v>
      </c>
    </row>
    <row r="2605">
      <c r="A2605" s="2">
        <v>40675.0</v>
      </c>
      <c r="B2605" s="1">
        <v>2.095</v>
      </c>
    </row>
    <row r="2606">
      <c r="A2606" s="2">
        <v>40676.0</v>
      </c>
      <c r="B2606" s="1">
        <v>2.083</v>
      </c>
    </row>
    <row r="2607">
      <c r="A2607" s="2">
        <v>40679.0</v>
      </c>
      <c r="B2607" s="1">
        <v>2.07</v>
      </c>
    </row>
    <row r="2608">
      <c r="A2608" s="2">
        <v>40680.0</v>
      </c>
      <c r="B2608" s="1">
        <v>2.065</v>
      </c>
    </row>
    <row r="2609">
      <c r="A2609" s="2">
        <v>40681.0</v>
      </c>
      <c r="B2609" s="1">
        <v>2.065</v>
      </c>
    </row>
    <row r="2610">
      <c r="A2610" s="2">
        <v>40682.0</v>
      </c>
      <c r="B2610" s="1">
        <v>2.07</v>
      </c>
    </row>
    <row r="2611">
      <c r="A2611" s="2">
        <v>40683.0</v>
      </c>
      <c r="B2611" s="1">
        <v>2.07</v>
      </c>
    </row>
    <row r="2612">
      <c r="A2612" s="2">
        <v>40686.0</v>
      </c>
      <c r="B2612" s="1">
        <v>2.068</v>
      </c>
    </row>
    <row r="2613">
      <c r="A2613" s="2">
        <v>40687.0</v>
      </c>
      <c r="B2613" s="1">
        <v>2.065</v>
      </c>
    </row>
    <row r="2614">
      <c r="A2614" s="2">
        <v>40688.0</v>
      </c>
      <c r="B2614" s="1">
        <v>2.063</v>
      </c>
    </row>
    <row r="2615">
      <c r="A2615" s="2">
        <v>40689.0</v>
      </c>
      <c r="B2615" s="1">
        <v>2.068</v>
      </c>
    </row>
    <row r="2616">
      <c r="A2616" s="2">
        <v>40690.0</v>
      </c>
      <c r="B2616" s="1">
        <v>2.07</v>
      </c>
    </row>
    <row r="2617">
      <c r="A2617" s="2">
        <v>40693.0</v>
      </c>
      <c r="B2617" s="1">
        <v>2.068</v>
      </c>
    </row>
    <row r="2618">
      <c r="A2618" s="2">
        <v>40694.0</v>
      </c>
      <c r="B2618" s="1">
        <v>2.068</v>
      </c>
    </row>
    <row r="2619">
      <c r="A2619" s="2">
        <v>40695.0</v>
      </c>
      <c r="B2619" s="1">
        <v>2.07</v>
      </c>
    </row>
    <row r="2620">
      <c r="A2620" s="2">
        <v>40697.0</v>
      </c>
      <c r="B2620" s="1">
        <v>2.07</v>
      </c>
    </row>
    <row r="2621">
      <c r="A2621" s="2">
        <v>40701.0</v>
      </c>
      <c r="B2621" s="1">
        <v>2.07</v>
      </c>
    </row>
    <row r="2622">
      <c r="A2622" s="2">
        <v>40702.0</v>
      </c>
      <c r="B2622" s="1">
        <v>2.07</v>
      </c>
    </row>
    <row r="2623">
      <c r="A2623" s="2">
        <v>40703.0</v>
      </c>
      <c r="B2623" s="1">
        <v>2.068</v>
      </c>
    </row>
    <row r="2624">
      <c r="A2624" s="2">
        <v>40704.0</v>
      </c>
      <c r="B2624" s="1">
        <v>2.07</v>
      </c>
    </row>
    <row r="2625">
      <c r="A2625" s="2">
        <v>40707.0</v>
      </c>
      <c r="B2625" s="1">
        <v>2.07</v>
      </c>
    </row>
    <row r="2626">
      <c r="A2626" s="2">
        <v>40708.0</v>
      </c>
      <c r="B2626" s="1">
        <v>2.073</v>
      </c>
    </row>
    <row r="2627">
      <c r="A2627" s="2">
        <v>40709.0</v>
      </c>
      <c r="B2627" s="1">
        <v>2.1</v>
      </c>
    </row>
    <row r="2628">
      <c r="A2628" s="2">
        <v>40710.0</v>
      </c>
      <c r="B2628" s="1">
        <v>2.08</v>
      </c>
    </row>
    <row r="2629">
      <c r="A2629" s="2">
        <v>40711.0</v>
      </c>
      <c r="B2629" s="1">
        <v>2.08</v>
      </c>
    </row>
    <row r="2630">
      <c r="A2630" s="2">
        <v>40714.0</v>
      </c>
      <c r="B2630" s="1">
        <v>2.08</v>
      </c>
    </row>
    <row r="2631">
      <c r="A2631" s="2">
        <v>40715.0</v>
      </c>
      <c r="B2631" s="1">
        <v>2.08</v>
      </c>
    </row>
    <row r="2632">
      <c r="A2632" s="2">
        <v>40716.0</v>
      </c>
      <c r="B2632" s="1">
        <v>2.08</v>
      </c>
    </row>
    <row r="2633">
      <c r="A2633" s="2">
        <v>40717.0</v>
      </c>
      <c r="B2633" s="1">
        <v>2.08</v>
      </c>
    </row>
    <row r="2634">
      <c r="A2634" s="2">
        <v>40721.0</v>
      </c>
      <c r="B2634" s="1">
        <v>2.08</v>
      </c>
    </row>
    <row r="2635">
      <c r="A2635" s="2">
        <v>40722.0</v>
      </c>
      <c r="B2635" s="1">
        <v>2.083</v>
      </c>
    </row>
    <row r="2636">
      <c r="A2636" s="2">
        <v>40723.0</v>
      </c>
      <c r="B2636" s="1">
        <v>2.1</v>
      </c>
    </row>
    <row r="2637">
      <c r="A2637" s="2">
        <v>40724.0</v>
      </c>
      <c r="B2637" s="1">
        <v>2.15</v>
      </c>
    </row>
    <row r="2638">
      <c r="A2638" s="2">
        <v>40725.0</v>
      </c>
      <c r="B2638" s="1">
        <v>2.2</v>
      </c>
    </row>
    <row r="2639">
      <c r="A2639" s="2">
        <v>40728.0</v>
      </c>
      <c r="B2639" s="1">
        <v>2.25</v>
      </c>
    </row>
    <row r="2640">
      <c r="A2640" s="2">
        <v>40729.0</v>
      </c>
      <c r="B2640" s="1">
        <v>2.305</v>
      </c>
    </row>
    <row r="2641">
      <c r="A2641" s="2">
        <v>40730.0</v>
      </c>
      <c r="B2641" s="1">
        <v>2.31</v>
      </c>
    </row>
    <row r="2642">
      <c r="A2642" s="2">
        <v>40731.0</v>
      </c>
      <c r="B2642" s="1">
        <v>2.3</v>
      </c>
    </row>
    <row r="2643">
      <c r="A2643" s="2">
        <v>40732.0</v>
      </c>
      <c r="B2643" s="1">
        <v>2.28</v>
      </c>
    </row>
    <row r="2644">
      <c r="A2644" s="2">
        <v>40735.0</v>
      </c>
      <c r="B2644" s="1">
        <v>2.273</v>
      </c>
    </row>
    <row r="2645">
      <c r="A2645" s="2">
        <v>40736.0</v>
      </c>
      <c r="B2645" s="1">
        <v>2.2</v>
      </c>
    </row>
    <row r="2646">
      <c r="A2646" s="2">
        <v>40737.0</v>
      </c>
      <c r="B2646" s="1">
        <v>2.2</v>
      </c>
    </row>
    <row r="2647">
      <c r="A2647" s="2">
        <v>40738.0</v>
      </c>
      <c r="B2647" s="1">
        <v>2.198</v>
      </c>
    </row>
    <row r="2648">
      <c r="A2648" s="2">
        <v>40739.0</v>
      </c>
      <c r="B2648" s="1">
        <v>2.195</v>
      </c>
    </row>
    <row r="2649">
      <c r="A2649" s="2">
        <v>40742.0</v>
      </c>
      <c r="B2649" s="1">
        <v>2.2</v>
      </c>
    </row>
    <row r="2650">
      <c r="A2650" s="2">
        <v>40743.0</v>
      </c>
      <c r="B2650" s="1">
        <v>2.2</v>
      </c>
    </row>
    <row r="2651">
      <c r="A2651" s="2">
        <v>40744.0</v>
      </c>
      <c r="B2651" s="1">
        <v>2.2</v>
      </c>
    </row>
    <row r="2652">
      <c r="A2652" s="2">
        <v>40745.0</v>
      </c>
      <c r="B2652" s="1">
        <v>2.2</v>
      </c>
    </row>
    <row r="2653">
      <c r="A2653" s="2">
        <v>40746.0</v>
      </c>
      <c r="B2653" s="1">
        <v>2.19</v>
      </c>
    </row>
    <row r="2654">
      <c r="A2654" s="2">
        <v>40749.0</v>
      </c>
      <c r="B2654" s="1">
        <v>2.18</v>
      </c>
    </row>
    <row r="2655">
      <c r="A2655" s="2">
        <v>40750.0</v>
      </c>
      <c r="B2655" s="1">
        <v>2.178</v>
      </c>
    </row>
    <row r="2656">
      <c r="A2656" s="2">
        <v>40751.0</v>
      </c>
      <c r="B2656" s="1">
        <v>2.173</v>
      </c>
    </row>
    <row r="2657">
      <c r="A2657" s="2">
        <v>40752.0</v>
      </c>
      <c r="B2657" s="1">
        <v>2.185</v>
      </c>
    </row>
    <row r="2658">
      <c r="A2658" s="2">
        <v>40753.0</v>
      </c>
      <c r="B2658" s="1">
        <v>2.185</v>
      </c>
    </row>
    <row r="2659">
      <c r="A2659" s="2">
        <v>40756.0</v>
      </c>
      <c r="B2659" s="1">
        <v>2.18</v>
      </c>
    </row>
    <row r="2660">
      <c r="A2660" s="2">
        <v>40757.0</v>
      </c>
      <c r="B2660" s="1">
        <v>2.178</v>
      </c>
    </row>
    <row r="2661">
      <c r="A2661" s="2">
        <v>40758.0</v>
      </c>
      <c r="B2661" s="1">
        <v>2.18</v>
      </c>
    </row>
    <row r="2662">
      <c r="A2662" s="2">
        <v>40759.0</v>
      </c>
      <c r="B2662" s="1">
        <v>2.18</v>
      </c>
    </row>
    <row r="2663">
      <c r="A2663" s="2">
        <v>40760.0</v>
      </c>
      <c r="B2663" s="1">
        <v>2.175</v>
      </c>
    </row>
    <row r="2664">
      <c r="A2664" s="2">
        <v>40763.0</v>
      </c>
      <c r="B2664" s="1">
        <v>2.18</v>
      </c>
    </row>
    <row r="2665">
      <c r="A2665" s="2">
        <v>40764.0</v>
      </c>
      <c r="B2665" s="1">
        <v>2.18</v>
      </c>
    </row>
    <row r="2666">
      <c r="A2666" s="2">
        <v>40765.0</v>
      </c>
      <c r="B2666" s="1">
        <v>2.185</v>
      </c>
    </row>
    <row r="2667">
      <c r="A2667" s="2">
        <v>40766.0</v>
      </c>
      <c r="B2667" s="1">
        <v>2.2</v>
      </c>
    </row>
    <row r="2668">
      <c r="A2668" s="2">
        <v>40767.0</v>
      </c>
      <c r="B2668" s="1">
        <v>2.228</v>
      </c>
    </row>
    <row r="2669">
      <c r="A2669" s="2">
        <v>40770.0</v>
      </c>
      <c r="B2669" s="1">
        <v>2.25</v>
      </c>
    </row>
    <row r="2670">
      <c r="A2670" s="2">
        <v>40771.0</v>
      </c>
      <c r="B2670" s="1">
        <v>2.25</v>
      </c>
    </row>
    <row r="2671">
      <c r="A2671" s="2">
        <v>40772.0</v>
      </c>
      <c r="B2671" s="1">
        <v>2.25</v>
      </c>
    </row>
    <row r="2672">
      <c r="A2672" s="2">
        <v>40773.0</v>
      </c>
      <c r="B2672" s="1">
        <v>2.235</v>
      </c>
    </row>
    <row r="2673">
      <c r="A2673" s="2">
        <v>40774.0</v>
      </c>
      <c r="B2673" s="1">
        <v>2.22</v>
      </c>
    </row>
    <row r="2674">
      <c r="A2674" s="2">
        <v>40777.0</v>
      </c>
      <c r="B2674" s="1">
        <v>2.228</v>
      </c>
    </row>
    <row r="2675">
      <c r="A2675" s="2">
        <v>40778.0</v>
      </c>
      <c r="B2675" s="1">
        <v>2.22</v>
      </c>
    </row>
    <row r="2676">
      <c r="A2676" s="2">
        <v>40779.0</v>
      </c>
      <c r="B2676" s="1">
        <v>2.22</v>
      </c>
    </row>
    <row r="2677">
      <c r="A2677" s="2">
        <v>40780.0</v>
      </c>
      <c r="B2677" s="1">
        <v>2.22</v>
      </c>
    </row>
    <row r="2678">
      <c r="A2678" s="2">
        <v>40781.0</v>
      </c>
      <c r="B2678" s="1">
        <v>2.22</v>
      </c>
    </row>
    <row r="2679">
      <c r="A2679" s="2">
        <v>40784.0</v>
      </c>
      <c r="B2679" s="1">
        <v>2.22</v>
      </c>
    </row>
    <row r="2680">
      <c r="A2680" s="2">
        <v>40785.0</v>
      </c>
      <c r="B2680" s="1">
        <v>2.22</v>
      </c>
    </row>
    <row r="2681">
      <c r="A2681" s="2">
        <v>40786.0</v>
      </c>
      <c r="B2681" s="1">
        <v>2.22</v>
      </c>
    </row>
    <row r="2682">
      <c r="A2682" s="2">
        <v>40787.0</v>
      </c>
      <c r="B2682" s="1">
        <v>2.22</v>
      </c>
    </row>
    <row r="2683">
      <c r="A2683" s="2">
        <v>40788.0</v>
      </c>
      <c r="B2683" s="1">
        <v>2.22</v>
      </c>
    </row>
    <row r="2684">
      <c r="A2684" s="2">
        <v>40791.0</v>
      </c>
      <c r="B2684" s="1">
        <v>2.22</v>
      </c>
    </row>
    <row r="2685">
      <c r="A2685" s="2">
        <v>40792.0</v>
      </c>
      <c r="B2685" s="1">
        <v>2.22</v>
      </c>
    </row>
    <row r="2686">
      <c r="A2686" s="2">
        <v>40793.0</v>
      </c>
      <c r="B2686" s="1">
        <v>2.228</v>
      </c>
    </row>
    <row r="2687">
      <c r="A2687" s="2">
        <v>40794.0</v>
      </c>
      <c r="B2687" s="1">
        <v>2.223</v>
      </c>
    </row>
    <row r="2688">
      <c r="A2688" s="2">
        <v>40795.0</v>
      </c>
      <c r="B2688" s="1">
        <v>2.22</v>
      </c>
    </row>
    <row r="2689">
      <c r="A2689" s="2">
        <v>40798.0</v>
      </c>
      <c r="B2689" s="1">
        <v>2.22</v>
      </c>
    </row>
    <row r="2690">
      <c r="A2690" s="2">
        <v>40799.0</v>
      </c>
      <c r="B2690" s="1">
        <v>2.22</v>
      </c>
    </row>
    <row r="2691">
      <c r="A2691" s="2">
        <v>40800.0</v>
      </c>
      <c r="B2691" s="1">
        <v>2.235</v>
      </c>
    </row>
    <row r="2692">
      <c r="A2692" s="2">
        <v>40801.0</v>
      </c>
      <c r="B2692" s="1">
        <v>2.263</v>
      </c>
    </row>
    <row r="2693">
      <c r="A2693" s="2">
        <v>40802.0</v>
      </c>
      <c r="B2693" s="1">
        <v>2.285</v>
      </c>
    </row>
    <row r="2694">
      <c r="A2694" s="2">
        <v>40805.0</v>
      </c>
      <c r="B2694" s="1">
        <v>2.298</v>
      </c>
    </row>
    <row r="2695">
      <c r="A2695" s="2">
        <v>40806.0</v>
      </c>
      <c r="B2695" s="1">
        <v>2.33</v>
      </c>
    </row>
    <row r="2696">
      <c r="A2696" s="2">
        <v>40807.0</v>
      </c>
      <c r="B2696" s="1">
        <v>2.328</v>
      </c>
    </row>
    <row r="2697">
      <c r="A2697" s="2">
        <v>40808.0</v>
      </c>
      <c r="B2697" s="1">
        <v>2.3</v>
      </c>
    </row>
    <row r="2698">
      <c r="A2698" s="2">
        <v>40809.0</v>
      </c>
      <c r="B2698" s="1">
        <v>2.283</v>
      </c>
    </row>
    <row r="2699">
      <c r="A2699" s="2">
        <v>40812.0</v>
      </c>
      <c r="B2699" s="1">
        <v>2.273</v>
      </c>
    </row>
    <row r="2700">
      <c r="A2700" s="2">
        <v>40813.0</v>
      </c>
      <c r="B2700" s="1">
        <v>2.275</v>
      </c>
    </row>
    <row r="2701">
      <c r="A2701" s="2">
        <v>40814.0</v>
      </c>
      <c r="B2701" s="1">
        <v>2.273</v>
      </c>
    </row>
    <row r="2702">
      <c r="A2702" s="2">
        <v>40815.0</v>
      </c>
      <c r="B2702" s="1">
        <v>2.27</v>
      </c>
    </row>
    <row r="2703">
      <c r="A2703" s="2">
        <v>40816.0</v>
      </c>
      <c r="B2703" s="1">
        <v>2.27</v>
      </c>
    </row>
    <row r="2704">
      <c r="A2704" s="2">
        <v>40819.0</v>
      </c>
      <c r="B2704" s="1">
        <v>2.27</v>
      </c>
    </row>
    <row r="2705">
      <c r="A2705" s="2">
        <v>40820.0</v>
      </c>
      <c r="B2705" s="1">
        <v>2.263</v>
      </c>
    </row>
    <row r="2706">
      <c r="A2706" s="2">
        <v>40821.0</v>
      </c>
      <c r="B2706" s="1">
        <v>2.26</v>
      </c>
    </row>
    <row r="2707">
      <c r="A2707" s="2">
        <v>40822.0</v>
      </c>
      <c r="B2707" s="1">
        <v>2.26</v>
      </c>
    </row>
    <row r="2708">
      <c r="A2708" s="2">
        <v>40823.0</v>
      </c>
      <c r="B2708" s="1">
        <v>2.263</v>
      </c>
    </row>
    <row r="2709">
      <c r="A2709" s="2">
        <v>40826.0</v>
      </c>
      <c r="B2709" s="1">
        <v>2.268</v>
      </c>
    </row>
    <row r="2710">
      <c r="A2710" s="2">
        <v>40827.0</v>
      </c>
      <c r="B2710" s="1">
        <v>2.29</v>
      </c>
    </row>
    <row r="2711">
      <c r="A2711" s="2">
        <v>40828.0</v>
      </c>
      <c r="B2711" s="1">
        <v>2.273</v>
      </c>
    </row>
    <row r="2712">
      <c r="A2712" s="2">
        <v>40829.0</v>
      </c>
      <c r="B2712" s="1">
        <v>2.268</v>
      </c>
    </row>
    <row r="2713">
      <c r="A2713" s="2">
        <v>40830.0</v>
      </c>
      <c r="B2713" s="1">
        <v>2.26</v>
      </c>
    </row>
    <row r="2714">
      <c r="A2714" s="2">
        <v>40833.0</v>
      </c>
      <c r="B2714" s="1">
        <v>2.248</v>
      </c>
    </row>
    <row r="2715">
      <c r="A2715" s="2">
        <v>40834.0</v>
      </c>
      <c r="B2715" s="1">
        <v>2.245</v>
      </c>
    </row>
    <row r="2716">
      <c r="A2716" s="2">
        <v>40835.0</v>
      </c>
      <c r="B2716" s="1">
        <v>2.24</v>
      </c>
    </row>
    <row r="2717">
      <c r="A2717" s="2">
        <v>40836.0</v>
      </c>
      <c r="B2717" s="1">
        <v>2.24</v>
      </c>
    </row>
    <row r="2718">
      <c r="A2718" s="2">
        <v>40837.0</v>
      </c>
      <c r="B2718" s="1">
        <v>2.243</v>
      </c>
    </row>
    <row r="2719">
      <c r="A2719" s="2">
        <v>40840.0</v>
      </c>
      <c r="B2719" s="1">
        <v>2.243</v>
      </c>
    </row>
    <row r="2720">
      <c r="A2720" s="2">
        <v>40841.0</v>
      </c>
      <c r="B2720" s="1">
        <v>2.243</v>
      </c>
    </row>
    <row r="2721">
      <c r="A2721" s="2">
        <v>40842.0</v>
      </c>
      <c r="B2721" s="1">
        <v>2.24</v>
      </c>
    </row>
    <row r="2722">
      <c r="A2722" s="2">
        <v>40843.0</v>
      </c>
      <c r="B2722" s="1">
        <v>2.243</v>
      </c>
    </row>
    <row r="2723">
      <c r="A2723" s="2">
        <v>40844.0</v>
      </c>
      <c r="B2723" s="1">
        <v>2.243</v>
      </c>
    </row>
    <row r="2724">
      <c r="A2724" s="2">
        <v>40847.0</v>
      </c>
      <c r="B2724" s="1">
        <v>2.248</v>
      </c>
    </row>
    <row r="2725">
      <c r="A2725" s="2">
        <v>40848.0</v>
      </c>
      <c r="B2725" s="1">
        <v>2.248</v>
      </c>
    </row>
    <row r="2726">
      <c r="A2726" s="2">
        <v>40849.0</v>
      </c>
      <c r="B2726" s="1">
        <v>2.25</v>
      </c>
    </row>
    <row r="2727">
      <c r="A2727" s="2">
        <v>40850.0</v>
      </c>
      <c r="B2727" s="1">
        <v>2.253</v>
      </c>
    </row>
    <row r="2728">
      <c r="A2728" s="2">
        <v>40851.0</v>
      </c>
      <c r="B2728" s="1">
        <v>2.253</v>
      </c>
    </row>
    <row r="2729">
      <c r="A2729" s="2">
        <v>40854.0</v>
      </c>
      <c r="B2729" s="1">
        <v>2.253</v>
      </c>
    </row>
    <row r="2730">
      <c r="A2730" s="2">
        <v>40855.0</v>
      </c>
      <c r="B2730" s="1">
        <v>2.255</v>
      </c>
    </row>
    <row r="2731">
      <c r="A2731" s="2">
        <v>40856.0</v>
      </c>
      <c r="B2731" s="1">
        <v>2.258</v>
      </c>
    </row>
    <row r="2732">
      <c r="A2732" s="2">
        <v>40857.0</v>
      </c>
      <c r="B2732" s="1">
        <v>2.253</v>
      </c>
    </row>
    <row r="2733">
      <c r="A2733" s="2">
        <v>40858.0</v>
      </c>
      <c r="B2733" s="1">
        <v>2.258</v>
      </c>
    </row>
    <row r="2734">
      <c r="A2734" s="2">
        <v>40861.0</v>
      </c>
      <c r="B2734" s="1">
        <v>2.26</v>
      </c>
    </row>
    <row r="2735">
      <c r="A2735" s="2">
        <v>40862.0</v>
      </c>
      <c r="B2735" s="1">
        <v>2.26</v>
      </c>
    </row>
    <row r="2736">
      <c r="A2736" s="2">
        <v>40863.0</v>
      </c>
      <c r="B2736" s="1">
        <v>2.258</v>
      </c>
    </row>
    <row r="2737">
      <c r="A2737" s="2">
        <v>40864.0</v>
      </c>
      <c r="B2737" s="1">
        <v>2.255</v>
      </c>
    </row>
    <row r="2738">
      <c r="A2738" s="2">
        <v>40865.0</v>
      </c>
      <c r="B2738" s="1">
        <v>2.255</v>
      </c>
    </row>
    <row r="2739">
      <c r="A2739" s="2">
        <v>40868.0</v>
      </c>
      <c r="B2739" s="1">
        <v>2.26</v>
      </c>
    </row>
    <row r="2740">
      <c r="A2740" s="2">
        <v>40869.0</v>
      </c>
      <c r="B2740" s="1">
        <v>2.26</v>
      </c>
    </row>
    <row r="2741">
      <c r="A2741" s="2">
        <v>40870.0</v>
      </c>
      <c r="B2741" s="1">
        <v>2.26</v>
      </c>
    </row>
    <row r="2742">
      <c r="A2742" s="2">
        <v>40871.0</v>
      </c>
      <c r="B2742" s="1">
        <v>2.26</v>
      </c>
    </row>
    <row r="2743">
      <c r="A2743" s="2">
        <v>40872.0</v>
      </c>
      <c r="B2743" s="1">
        <v>2.26</v>
      </c>
    </row>
    <row r="2744">
      <c r="A2744" s="2">
        <v>40875.0</v>
      </c>
      <c r="B2744" s="1">
        <v>2.26</v>
      </c>
    </row>
    <row r="2745">
      <c r="A2745" s="2">
        <v>40876.0</v>
      </c>
      <c r="B2745" s="1">
        <v>2.265</v>
      </c>
    </row>
    <row r="2746">
      <c r="A2746" s="2">
        <v>40877.0</v>
      </c>
      <c r="B2746" s="1">
        <v>2.265</v>
      </c>
    </row>
    <row r="2747">
      <c r="A2747" s="2">
        <v>40878.0</v>
      </c>
      <c r="B2747" s="1">
        <v>2.265</v>
      </c>
    </row>
    <row r="2748">
      <c r="A2748" s="2">
        <v>40879.0</v>
      </c>
      <c r="B2748" s="1">
        <v>2.27</v>
      </c>
    </row>
    <row r="2749">
      <c r="A2749" s="2">
        <v>40882.0</v>
      </c>
      <c r="B2749" s="1">
        <v>2.28</v>
      </c>
    </row>
    <row r="2750">
      <c r="A2750" s="2">
        <v>40883.0</v>
      </c>
      <c r="B2750" s="1">
        <v>2.285</v>
      </c>
    </row>
    <row r="2751">
      <c r="A2751" s="2">
        <v>40884.0</v>
      </c>
      <c r="B2751" s="1">
        <v>2.29</v>
      </c>
    </row>
    <row r="2752">
      <c r="A2752" s="2">
        <v>40885.0</v>
      </c>
      <c r="B2752" s="1">
        <v>2.295</v>
      </c>
    </row>
    <row r="2753">
      <c r="A2753" s="2">
        <v>40886.0</v>
      </c>
      <c r="B2753" s="1">
        <v>2.308</v>
      </c>
    </row>
    <row r="2754">
      <c r="A2754" s="2">
        <v>40889.0</v>
      </c>
      <c r="B2754" s="1">
        <v>2.343</v>
      </c>
    </row>
    <row r="2755">
      <c r="A2755" s="2">
        <v>40890.0</v>
      </c>
      <c r="B2755" s="1">
        <v>2.37</v>
      </c>
    </row>
    <row r="2756">
      <c r="A2756" s="2">
        <v>40891.0</v>
      </c>
      <c r="B2756" s="1">
        <v>2.365</v>
      </c>
    </row>
    <row r="2757">
      <c r="A2757" s="2">
        <v>40892.0</v>
      </c>
      <c r="B2757" s="1">
        <v>2.353</v>
      </c>
    </row>
    <row r="2758">
      <c r="A2758" s="2">
        <v>40893.0</v>
      </c>
      <c r="B2758" s="1">
        <v>2.32</v>
      </c>
    </row>
    <row r="2759">
      <c r="A2759" s="2">
        <v>40896.0</v>
      </c>
      <c r="B2759" s="1">
        <v>2.305</v>
      </c>
    </row>
    <row r="2760">
      <c r="A2760" s="2">
        <v>40897.0</v>
      </c>
      <c r="B2760" s="1">
        <v>2.143</v>
      </c>
    </row>
    <row r="2761">
      <c r="A2761" s="2">
        <v>40898.0</v>
      </c>
      <c r="B2761" s="1">
        <v>2.108</v>
      </c>
    </row>
    <row r="2762">
      <c r="A2762" s="2">
        <v>40899.0</v>
      </c>
      <c r="B2762" s="1">
        <v>2.1</v>
      </c>
    </row>
    <row r="2763">
      <c r="A2763" s="2">
        <v>40900.0</v>
      </c>
      <c r="B2763" s="1">
        <v>2.1</v>
      </c>
    </row>
    <row r="2764">
      <c r="A2764" s="2">
        <v>40904.0</v>
      </c>
      <c r="B2764" s="1">
        <v>2.1</v>
      </c>
    </row>
    <row r="2765">
      <c r="A2765" s="2">
        <v>40905.0</v>
      </c>
      <c r="B2765" s="1">
        <v>2.1</v>
      </c>
    </row>
    <row r="2766">
      <c r="A2766" s="2">
        <v>40906.0</v>
      </c>
      <c r="B2766" s="1">
        <v>2.113</v>
      </c>
    </row>
    <row r="2767">
      <c r="A2767" s="2">
        <v>40907.0</v>
      </c>
      <c r="B2767" s="1">
        <v>2.125</v>
      </c>
    </row>
    <row r="2768">
      <c r="A2768" s="2">
        <v>40910.0</v>
      </c>
      <c r="B2768" s="1">
        <v>2.113</v>
      </c>
    </row>
    <row r="2769">
      <c r="A2769" s="2">
        <v>40911.0</v>
      </c>
      <c r="B2769" s="1">
        <v>2.105</v>
      </c>
    </row>
    <row r="2770">
      <c r="A2770" s="2">
        <v>40912.0</v>
      </c>
      <c r="B2770" s="1">
        <v>2.1</v>
      </c>
    </row>
    <row r="2771">
      <c r="A2771" s="2">
        <v>40913.0</v>
      </c>
      <c r="B2771" s="1">
        <v>2.088</v>
      </c>
    </row>
    <row r="2772">
      <c r="A2772" s="2">
        <v>40917.0</v>
      </c>
      <c r="B2772" s="1">
        <v>2.083</v>
      </c>
    </row>
    <row r="2773">
      <c r="A2773" s="2">
        <v>40918.0</v>
      </c>
      <c r="B2773" s="1">
        <v>2.085</v>
      </c>
    </row>
    <row r="2774">
      <c r="A2774" s="2">
        <v>40919.0</v>
      </c>
      <c r="B2774" s="1">
        <v>2.088</v>
      </c>
    </row>
    <row r="2775">
      <c r="A2775" s="2">
        <v>40920.0</v>
      </c>
      <c r="B2775" s="1">
        <v>2.08</v>
      </c>
    </row>
    <row r="2776">
      <c r="A2776" s="2">
        <v>40921.0</v>
      </c>
      <c r="B2776" s="1">
        <v>2.065</v>
      </c>
    </row>
    <row r="2777">
      <c r="A2777" s="2">
        <v>40924.0</v>
      </c>
      <c r="B2777" s="1">
        <v>2.068</v>
      </c>
    </row>
    <row r="2778">
      <c r="A2778" s="2">
        <v>40925.0</v>
      </c>
      <c r="B2778" s="1">
        <v>2.068</v>
      </c>
    </row>
    <row r="2779">
      <c r="A2779" s="2">
        <v>40926.0</v>
      </c>
      <c r="B2779" s="1">
        <v>2.065</v>
      </c>
    </row>
    <row r="2780">
      <c r="A2780" s="2">
        <v>40927.0</v>
      </c>
      <c r="B2780" s="1">
        <v>2.065</v>
      </c>
    </row>
    <row r="2781">
      <c r="A2781" s="2">
        <v>40928.0</v>
      </c>
      <c r="B2781" s="1">
        <v>2.065</v>
      </c>
    </row>
    <row r="2782">
      <c r="A2782" s="2">
        <v>40931.0</v>
      </c>
      <c r="B2782" s="1">
        <v>2.065</v>
      </c>
    </row>
    <row r="2783">
      <c r="A2783" s="2">
        <v>40932.0</v>
      </c>
      <c r="B2783" s="1">
        <v>2.055</v>
      </c>
    </row>
    <row r="2784">
      <c r="A2784" s="2">
        <v>40933.0</v>
      </c>
      <c r="B2784" s="1">
        <v>2.05</v>
      </c>
    </row>
    <row r="2785">
      <c r="A2785" s="2">
        <v>40934.0</v>
      </c>
      <c r="B2785" s="1">
        <v>2.045</v>
      </c>
    </row>
    <row r="2786">
      <c r="A2786" s="2">
        <v>40935.0</v>
      </c>
      <c r="B2786" s="1">
        <v>2.045</v>
      </c>
    </row>
    <row r="2787">
      <c r="A2787" s="2">
        <v>40938.0</v>
      </c>
      <c r="B2787" s="1">
        <v>2.045</v>
      </c>
    </row>
    <row r="2788">
      <c r="A2788" s="2">
        <v>40939.0</v>
      </c>
      <c r="B2788" s="1">
        <v>2.038</v>
      </c>
    </row>
    <row r="2789">
      <c r="A2789" s="2">
        <v>40940.0</v>
      </c>
      <c r="B2789" s="1">
        <v>2.04</v>
      </c>
    </row>
    <row r="2790">
      <c r="A2790" s="2">
        <v>40941.0</v>
      </c>
      <c r="B2790" s="1">
        <v>2.035</v>
      </c>
    </row>
    <row r="2791">
      <c r="A2791" s="2">
        <v>40942.0</v>
      </c>
      <c r="B2791" s="1">
        <v>2.038</v>
      </c>
    </row>
    <row r="2792">
      <c r="A2792" s="2">
        <v>40945.0</v>
      </c>
      <c r="B2792" s="1">
        <v>2.04</v>
      </c>
    </row>
    <row r="2793">
      <c r="A2793" s="2">
        <v>40946.0</v>
      </c>
      <c r="B2793" s="1">
        <v>2.035</v>
      </c>
    </row>
    <row r="2794">
      <c r="A2794" s="2">
        <v>40947.0</v>
      </c>
      <c r="B2794" s="1">
        <v>2.033</v>
      </c>
    </row>
    <row r="2795">
      <c r="A2795" s="2">
        <v>40948.0</v>
      </c>
      <c r="B2795" s="1">
        <v>2.028</v>
      </c>
    </row>
    <row r="2796">
      <c r="A2796" s="2">
        <v>40949.0</v>
      </c>
      <c r="B2796" s="1">
        <v>2.025</v>
      </c>
    </row>
    <row r="2797">
      <c r="A2797" s="2">
        <v>40952.0</v>
      </c>
      <c r="B2797" s="1">
        <v>2.02</v>
      </c>
    </row>
    <row r="2798">
      <c r="A2798" s="2">
        <v>40953.0</v>
      </c>
      <c r="B2798" s="1">
        <v>2.025</v>
      </c>
    </row>
    <row r="2799">
      <c r="A2799" s="2">
        <v>40954.0</v>
      </c>
      <c r="B2799" s="1">
        <v>2.018</v>
      </c>
    </row>
    <row r="2800">
      <c r="A2800" s="2">
        <v>40955.0</v>
      </c>
      <c r="B2800" s="1">
        <v>1.883</v>
      </c>
    </row>
    <row r="2801">
      <c r="A2801" s="2">
        <v>40956.0</v>
      </c>
      <c r="B2801" s="1">
        <v>1.858</v>
      </c>
    </row>
    <row r="2802">
      <c r="A2802" s="2">
        <v>40959.0</v>
      </c>
      <c r="B2802" s="1">
        <v>1.843</v>
      </c>
    </row>
    <row r="2803">
      <c r="A2803" s="2">
        <v>40960.0</v>
      </c>
      <c r="B2803" s="1">
        <v>1.795</v>
      </c>
    </row>
    <row r="2804">
      <c r="A2804" s="2">
        <v>40961.0</v>
      </c>
      <c r="B2804" s="1">
        <v>1.795</v>
      </c>
    </row>
    <row r="2805">
      <c r="A2805" s="2">
        <v>40962.0</v>
      </c>
      <c r="B2805" s="1">
        <v>1.79</v>
      </c>
    </row>
    <row r="2806">
      <c r="A2806" s="2">
        <v>40963.0</v>
      </c>
      <c r="B2806" s="1">
        <v>1.785</v>
      </c>
    </row>
    <row r="2807">
      <c r="A2807" s="2">
        <v>40966.0</v>
      </c>
      <c r="B2807" s="1">
        <v>1.793</v>
      </c>
    </row>
    <row r="2808">
      <c r="A2808" s="2">
        <v>40967.0</v>
      </c>
      <c r="B2808" s="1">
        <v>1.795</v>
      </c>
    </row>
    <row r="2809">
      <c r="A2809" s="2">
        <v>40968.0</v>
      </c>
      <c r="B2809" s="1">
        <v>1.795</v>
      </c>
    </row>
    <row r="2810">
      <c r="A2810" s="2">
        <v>40969.0</v>
      </c>
      <c r="B2810" s="1">
        <v>1.798</v>
      </c>
    </row>
    <row r="2811">
      <c r="A2811" s="2">
        <v>40970.0</v>
      </c>
      <c r="B2811" s="1">
        <v>1.795</v>
      </c>
    </row>
    <row r="2812">
      <c r="A2812" s="2">
        <v>40973.0</v>
      </c>
      <c r="B2812" s="1">
        <v>1.788</v>
      </c>
    </row>
    <row r="2813">
      <c r="A2813" s="2">
        <v>40974.0</v>
      </c>
      <c r="B2813" s="1">
        <v>1.773</v>
      </c>
    </row>
    <row r="2814">
      <c r="A2814" s="2">
        <v>40975.0</v>
      </c>
      <c r="B2814" s="1">
        <v>1.753</v>
      </c>
    </row>
    <row r="2815">
      <c r="A2815" s="2">
        <v>40976.0</v>
      </c>
      <c r="B2815" s="1">
        <v>1.74</v>
      </c>
    </row>
    <row r="2816">
      <c r="A2816" s="2">
        <v>40977.0</v>
      </c>
      <c r="B2816" s="1">
        <v>1.725</v>
      </c>
    </row>
    <row r="2817">
      <c r="A2817" s="2">
        <v>40980.0</v>
      </c>
      <c r="B2817" s="1">
        <v>1.733</v>
      </c>
    </row>
    <row r="2818">
      <c r="A2818" s="2">
        <v>40981.0</v>
      </c>
      <c r="B2818" s="1">
        <v>1.748</v>
      </c>
    </row>
    <row r="2819">
      <c r="A2819" s="2">
        <v>40982.0</v>
      </c>
      <c r="B2819" s="1">
        <v>1.75</v>
      </c>
    </row>
    <row r="2820">
      <c r="A2820" s="2">
        <v>40983.0</v>
      </c>
      <c r="B2820" s="1">
        <v>1.75</v>
      </c>
    </row>
    <row r="2821">
      <c r="A2821" s="2">
        <v>40984.0</v>
      </c>
      <c r="B2821" s="1">
        <v>1.768</v>
      </c>
    </row>
    <row r="2822">
      <c r="A2822" s="2">
        <v>40987.0</v>
      </c>
      <c r="B2822" s="1">
        <v>1.768</v>
      </c>
    </row>
    <row r="2823">
      <c r="A2823" s="2">
        <v>40988.0</v>
      </c>
      <c r="B2823" s="1">
        <v>1.788</v>
      </c>
    </row>
    <row r="2824">
      <c r="A2824" s="2">
        <v>40989.0</v>
      </c>
      <c r="B2824" s="1">
        <v>1.785</v>
      </c>
    </row>
    <row r="2825">
      <c r="A2825" s="2">
        <v>40990.0</v>
      </c>
      <c r="B2825" s="1">
        <v>1.75</v>
      </c>
    </row>
    <row r="2826">
      <c r="A2826" s="2">
        <v>40991.0</v>
      </c>
      <c r="B2826" s="1">
        <v>1.745</v>
      </c>
    </row>
    <row r="2827">
      <c r="A2827" s="2">
        <v>40994.0</v>
      </c>
      <c r="B2827" s="1">
        <v>1.748</v>
      </c>
    </row>
    <row r="2828">
      <c r="A2828" s="2">
        <v>40995.0</v>
      </c>
      <c r="B2828" s="1">
        <v>1.75</v>
      </c>
    </row>
    <row r="2829">
      <c r="A2829" s="2">
        <v>40996.0</v>
      </c>
      <c r="B2829" s="1">
        <v>1.763</v>
      </c>
    </row>
    <row r="2830">
      <c r="A2830" s="2">
        <v>40997.0</v>
      </c>
      <c r="B2830" s="1">
        <v>1.753</v>
      </c>
    </row>
    <row r="2831">
      <c r="A2831" s="2">
        <v>40998.0</v>
      </c>
      <c r="B2831" s="1">
        <v>1.75</v>
      </c>
    </row>
    <row r="2832">
      <c r="A2832" s="2">
        <v>41001.0</v>
      </c>
      <c r="B2832" s="1">
        <v>1.745</v>
      </c>
    </row>
    <row r="2833">
      <c r="A2833" s="2">
        <v>41002.0</v>
      </c>
      <c r="B2833" s="1">
        <v>1.743</v>
      </c>
    </row>
    <row r="2834">
      <c r="A2834" s="2">
        <v>41003.0</v>
      </c>
      <c r="B2834" s="1">
        <v>1.743</v>
      </c>
    </row>
    <row r="2835">
      <c r="A2835" s="2">
        <v>41004.0</v>
      </c>
      <c r="B2835" s="1">
        <v>1.735</v>
      </c>
    </row>
    <row r="2836">
      <c r="A2836" s="2">
        <v>41009.0</v>
      </c>
      <c r="B2836" s="1">
        <v>1.735</v>
      </c>
    </row>
    <row r="2837">
      <c r="A2837" s="2">
        <v>41010.0</v>
      </c>
      <c r="B2837" s="1">
        <v>1.735</v>
      </c>
    </row>
    <row r="2838">
      <c r="A2838" s="2">
        <v>41011.0</v>
      </c>
      <c r="B2838" s="1">
        <v>1.748</v>
      </c>
    </row>
    <row r="2839">
      <c r="A2839" s="2">
        <v>41012.0</v>
      </c>
      <c r="B2839" s="1">
        <v>1.743</v>
      </c>
    </row>
    <row r="2840">
      <c r="A2840" s="2">
        <v>41015.0</v>
      </c>
      <c r="B2840" s="1">
        <v>1.736</v>
      </c>
    </row>
    <row r="2841">
      <c r="A2841" s="2">
        <v>41016.0</v>
      </c>
      <c r="B2841" s="1">
        <v>1.726</v>
      </c>
    </row>
    <row r="2842">
      <c r="A2842" s="2">
        <v>41017.0</v>
      </c>
      <c r="B2842" s="1">
        <v>1.728</v>
      </c>
    </row>
    <row r="2843">
      <c r="A2843" s="2">
        <v>41018.0</v>
      </c>
      <c r="B2843" s="1">
        <v>1.734</v>
      </c>
    </row>
    <row r="2844">
      <c r="A2844" s="2">
        <v>41019.0</v>
      </c>
      <c r="B2844" s="1">
        <v>1.728</v>
      </c>
    </row>
    <row r="2845">
      <c r="A2845" s="2">
        <v>41022.0</v>
      </c>
      <c r="B2845" s="1">
        <v>1.73</v>
      </c>
    </row>
    <row r="2846">
      <c r="A2846" s="2">
        <v>41023.0</v>
      </c>
      <c r="B2846" s="1">
        <v>1.726</v>
      </c>
    </row>
    <row r="2847">
      <c r="A2847" s="2">
        <v>41024.0</v>
      </c>
      <c r="B2847" s="1">
        <v>1.718</v>
      </c>
    </row>
    <row r="2848">
      <c r="A2848" s="2">
        <v>41025.0</v>
      </c>
      <c r="B2848" s="1">
        <v>1.72</v>
      </c>
    </row>
    <row r="2849">
      <c r="A2849" s="2">
        <v>41026.0</v>
      </c>
      <c r="B2849" s="1">
        <v>1.716</v>
      </c>
    </row>
    <row r="2850">
      <c r="A2850" s="2">
        <v>41029.0</v>
      </c>
      <c r="B2850" s="1">
        <v>1.718</v>
      </c>
    </row>
    <row r="2851">
      <c r="A2851" s="2">
        <v>41031.0</v>
      </c>
      <c r="B2851" s="1">
        <v>1.718</v>
      </c>
    </row>
    <row r="2852">
      <c r="A2852" s="2">
        <v>41032.0</v>
      </c>
      <c r="B2852" s="1">
        <v>1.718</v>
      </c>
    </row>
    <row r="2853">
      <c r="A2853" s="2">
        <v>41033.0</v>
      </c>
      <c r="B2853" s="1">
        <v>1.718</v>
      </c>
    </row>
    <row r="2854">
      <c r="A2854" s="2">
        <v>41036.0</v>
      </c>
      <c r="B2854" s="1">
        <v>1.724</v>
      </c>
    </row>
    <row r="2855">
      <c r="A2855" s="2">
        <v>41037.0</v>
      </c>
      <c r="B2855" s="1">
        <v>1.722</v>
      </c>
    </row>
    <row r="2856">
      <c r="A2856" s="2">
        <v>41038.0</v>
      </c>
      <c r="B2856" s="1">
        <v>1.722</v>
      </c>
    </row>
    <row r="2857">
      <c r="A2857" s="2">
        <v>41039.0</v>
      </c>
      <c r="B2857" s="1">
        <v>1.724</v>
      </c>
    </row>
    <row r="2858">
      <c r="A2858" s="2">
        <v>41040.0</v>
      </c>
      <c r="B2858" s="1">
        <v>1.722</v>
      </c>
    </row>
    <row r="2859">
      <c r="A2859" s="2">
        <v>41043.0</v>
      </c>
      <c r="B2859" s="1">
        <v>1.722</v>
      </c>
    </row>
    <row r="2860">
      <c r="A2860" s="2">
        <v>41044.0</v>
      </c>
      <c r="B2860" s="1">
        <v>1.72</v>
      </c>
    </row>
    <row r="2861">
      <c r="A2861" s="2">
        <v>41045.0</v>
      </c>
      <c r="B2861" s="1">
        <v>1.716</v>
      </c>
    </row>
    <row r="2862">
      <c r="A2862" s="2">
        <v>41047.0</v>
      </c>
      <c r="B2862" s="1">
        <v>1.716</v>
      </c>
    </row>
    <row r="2863">
      <c r="A2863" s="2">
        <v>41050.0</v>
      </c>
      <c r="B2863" s="1">
        <v>1.714</v>
      </c>
    </row>
    <row r="2864">
      <c r="A2864" s="2">
        <v>41051.0</v>
      </c>
      <c r="B2864" s="1">
        <v>1.718</v>
      </c>
    </row>
    <row r="2865">
      <c r="A2865" s="2">
        <v>41052.0</v>
      </c>
      <c r="B2865" s="1">
        <v>1.714</v>
      </c>
    </row>
    <row r="2866">
      <c r="A2866" s="2">
        <v>41053.0</v>
      </c>
      <c r="B2866" s="1">
        <v>1.714</v>
      </c>
    </row>
    <row r="2867">
      <c r="A2867" s="2">
        <v>41054.0</v>
      </c>
      <c r="B2867" s="1">
        <v>1.714</v>
      </c>
    </row>
    <row r="2868">
      <c r="A2868" s="2">
        <v>41057.0</v>
      </c>
      <c r="B2868" s="1">
        <v>1.714</v>
      </c>
    </row>
    <row r="2869">
      <c r="A2869" s="2">
        <v>41058.0</v>
      </c>
      <c r="B2869" s="1">
        <v>1.714</v>
      </c>
    </row>
    <row r="2870">
      <c r="A2870" s="2">
        <v>41059.0</v>
      </c>
      <c r="B2870" s="1">
        <v>1.712</v>
      </c>
    </row>
    <row r="2871">
      <c r="A2871" s="2">
        <v>41060.0</v>
      </c>
      <c r="B2871" s="1">
        <v>1.714</v>
      </c>
    </row>
    <row r="2872">
      <c r="A2872" s="2">
        <v>41061.0</v>
      </c>
      <c r="B2872" s="1">
        <v>1.714</v>
      </c>
    </row>
    <row r="2873">
      <c r="A2873" s="2">
        <v>41064.0</v>
      </c>
      <c r="B2873" s="1">
        <v>1.712</v>
      </c>
    </row>
    <row r="2874">
      <c r="A2874" s="2">
        <v>41065.0</v>
      </c>
      <c r="B2874" s="1">
        <v>1.714</v>
      </c>
    </row>
    <row r="2875">
      <c r="A2875" s="2">
        <v>41067.0</v>
      </c>
      <c r="B2875" s="1">
        <v>1.712</v>
      </c>
    </row>
    <row r="2876">
      <c r="A2876" s="2">
        <v>41068.0</v>
      </c>
      <c r="B2876" s="1">
        <v>1.71</v>
      </c>
    </row>
    <row r="2877">
      <c r="A2877" s="2">
        <v>41071.0</v>
      </c>
      <c r="B2877" s="1">
        <v>1.71</v>
      </c>
    </row>
    <row r="2878">
      <c r="A2878" s="2">
        <v>41072.0</v>
      </c>
      <c r="B2878" s="1">
        <v>1.712</v>
      </c>
    </row>
    <row r="2879">
      <c r="A2879" s="2">
        <v>41073.0</v>
      </c>
      <c r="B2879" s="1">
        <v>1.722</v>
      </c>
    </row>
    <row r="2880">
      <c r="A2880" s="2">
        <v>41074.0</v>
      </c>
      <c r="B2880" s="1">
        <v>1.722</v>
      </c>
    </row>
    <row r="2881">
      <c r="A2881" s="2">
        <v>41075.0</v>
      </c>
      <c r="B2881" s="1">
        <v>1.726</v>
      </c>
    </row>
    <row r="2882">
      <c r="A2882" s="2">
        <v>41078.0</v>
      </c>
      <c r="B2882" s="1">
        <v>1.792</v>
      </c>
    </row>
    <row r="2883">
      <c r="A2883" s="2">
        <v>41079.0</v>
      </c>
      <c r="B2883" s="1">
        <v>1.93</v>
      </c>
    </row>
    <row r="2884">
      <c r="A2884" s="2">
        <v>41080.0</v>
      </c>
      <c r="B2884" s="1">
        <v>1.97</v>
      </c>
    </row>
    <row r="2885">
      <c r="A2885" s="2">
        <v>41081.0</v>
      </c>
      <c r="B2885" s="1">
        <v>1.81</v>
      </c>
    </row>
    <row r="2886">
      <c r="A2886" s="2">
        <v>41085.0</v>
      </c>
      <c r="B2886" s="1">
        <v>1.748</v>
      </c>
    </row>
    <row r="2887">
      <c r="A2887" s="2">
        <v>41086.0</v>
      </c>
      <c r="B2887" s="1">
        <v>1.734</v>
      </c>
    </row>
    <row r="2888">
      <c r="A2888" s="2">
        <v>41087.0</v>
      </c>
      <c r="B2888" s="1">
        <v>1.734</v>
      </c>
    </row>
    <row r="2889">
      <c r="A2889" s="2">
        <v>41088.0</v>
      </c>
      <c r="B2889" s="1">
        <v>1.744</v>
      </c>
    </row>
    <row r="2890">
      <c r="A2890" s="2">
        <v>41089.0</v>
      </c>
      <c r="B2890" s="1">
        <v>1.768</v>
      </c>
    </row>
    <row r="2891">
      <c r="A2891" s="2">
        <v>41092.0</v>
      </c>
      <c r="B2891" s="1">
        <v>1.756</v>
      </c>
    </row>
    <row r="2892">
      <c r="A2892" s="2">
        <v>41093.0</v>
      </c>
      <c r="B2892" s="1">
        <v>1.748</v>
      </c>
    </row>
    <row r="2893">
      <c r="A2893" s="2">
        <v>41094.0</v>
      </c>
      <c r="B2893" s="1">
        <v>1.724</v>
      </c>
    </row>
    <row r="2894">
      <c r="A2894" s="2">
        <v>41095.0</v>
      </c>
      <c r="B2894" s="1">
        <v>1.718</v>
      </c>
    </row>
    <row r="2895">
      <c r="A2895" s="2">
        <v>41096.0</v>
      </c>
      <c r="B2895" s="1">
        <v>1.714</v>
      </c>
    </row>
    <row r="2896">
      <c r="A2896" s="2">
        <v>41099.0</v>
      </c>
      <c r="B2896" s="1">
        <v>1.714</v>
      </c>
    </row>
    <row r="2897">
      <c r="A2897" s="2">
        <v>41100.0</v>
      </c>
      <c r="B2897" s="1">
        <v>1.714</v>
      </c>
    </row>
    <row r="2898">
      <c r="A2898" s="2">
        <v>41101.0</v>
      </c>
      <c r="B2898" s="1">
        <v>1.712</v>
      </c>
    </row>
    <row r="2899">
      <c r="A2899" s="2">
        <v>41102.0</v>
      </c>
      <c r="B2899" s="1">
        <v>1.708</v>
      </c>
    </row>
    <row r="2900">
      <c r="A2900" s="2">
        <v>41103.0</v>
      </c>
      <c r="B2900" s="1">
        <v>1.696</v>
      </c>
    </row>
    <row r="2901">
      <c r="A2901" s="2">
        <v>41106.0</v>
      </c>
      <c r="B2901" s="1">
        <v>1.7</v>
      </c>
    </row>
    <row r="2902">
      <c r="A2902" s="2">
        <v>41107.0</v>
      </c>
      <c r="B2902" s="1">
        <v>1.738</v>
      </c>
    </row>
    <row r="2903">
      <c r="A2903" s="2">
        <v>41108.0</v>
      </c>
      <c r="B2903" s="1">
        <v>1.774</v>
      </c>
    </row>
    <row r="2904">
      <c r="A2904" s="2">
        <v>41109.0</v>
      </c>
      <c r="B2904" s="1">
        <v>1.744</v>
      </c>
    </row>
    <row r="2905">
      <c r="A2905" s="2">
        <v>41110.0</v>
      </c>
      <c r="B2905" s="1">
        <v>1.726</v>
      </c>
    </row>
    <row r="2906">
      <c r="A2906" s="2">
        <v>41113.0</v>
      </c>
      <c r="B2906" s="1">
        <v>1.72</v>
      </c>
    </row>
    <row r="2907">
      <c r="A2907" s="2">
        <v>41114.0</v>
      </c>
      <c r="B2907" s="1">
        <v>1.722</v>
      </c>
    </row>
    <row r="2908">
      <c r="A2908" s="2">
        <v>41115.0</v>
      </c>
      <c r="B2908" s="1">
        <v>1.722</v>
      </c>
    </row>
    <row r="2909">
      <c r="A2909" s="2">
        <v>41116.0</v>
      </c>
      <c r="B2909" s="1">
        <v>1.724</v>
      </c>
    </row>
    <row r="2910">
      <c r="A2910" s="2">
        <v>41117.0</v>
      </c>
      <c r="B2910" s="1">
        <v>1.726</v>
      </c>
    </row>
    <row r="2911">
      <c r="A2911" s="2">
        <v>41120.0</v>
      </c>
      <c r="B2911" s="1">
        <v>1.734</v>
      </c>
    </row>
    <row r="2912">
      <c r="A2912" s="2">
        <v>41121.0</v>
      </c>
      <c r="B2912" s="1">
        <v>1.734</v>
      </c>
    </row>
    <row r="2913">
      <c r="A2913" s="2">
        <v>41122.0</v>
      </c>
      <c r="B2913" s="1">
        <v>1.742</v>
      </c>
    </row>
    <row r="2914">
      <c r="A2914" s="2">
        <v>41123.0</v>
      </c>
      <c r="B2914" s="1">
        <v>1.74</v>
      </c>
    </row>
    <row r="2915">
      <c r="A2915" s="2">
        <v>41124.0</v>
      </c>
      <c r="B2915" s="1">
        <v>1.754</v>
      </c>
    </row>
    <row r="2916">
      <c r="A2916" s="2">
        <v>41127.0</v>
      </c>
      <c r="B2916" s="1">
        <v>1.808</v>
      </c>
    </row>
    <row r="2917">
      <c r="A2917" s="2">
        <v>41128.0</v>
      </c>
      <c r="B2917" s="1">
        <v>1.74</v>
      </c>
    </row>
    <row r="2918">
      <c r="A2918" s="2">
        <v>41129.0</v>
      </c>
      <c r="B2918" s="1">
        <v>1.716</v>
      </c>
    </row>
    <row r="2919">
      <c r="A2919" s="2">
        <v>41130.0</v>
      </c>
      <c r="B2919" s="1">
        <v>1.708</v>
      </c>
    </row>
    <row r="2920">
      <c r="A2920" s="2">
        <v>41131.0</v>
      </c>
      <c r="B2920" s="1">
        <v>1.704</v>
      </c>
    </row>
    <row r="2921">
      <c r="A2921" s="2">
        <v>41134.0</v>
      </c>
      <c r="B2921" s="1">
        <v>1.704</v>
      </c>
    </row>
    <row r="2922">
      <c r="A2922" s="2">
        <v>41135.0</v>
      </c>
      <c r="B2922" s="1">
        <v>1.704</v>
      </c>
    </row>
    <row r="2923">
      <c r="A2923" s="2">
        <v>41136.0</v>
      </c>
      <c r="B2923" s="1">
        <v>1.704</v>
      </c>
    </row>
    <row r="2924">
      <c r="A2924" s="2">
        <v>41137.0</v>
      </c>
      <c r="B2924" s="1">
        <v>1.706</v>
      </c>
    </row>
    <row r="2925">
      <c r="A2925" s="2">
        <v>41138.0</v>
      </c>
      <c r="B2925" s="1">
        <v>1.706</v>
      </c>
    </row>
    <row r="2926">
      <c r="A2926" s="2">
        <v>41141.0</v>
      </c>
      <c r="B2926" s="1">
        <v>1.706</v>
      </c>
    </row>
    <row r="2927">
      <c r="A2927" s="2">
        <v>41142.0</v>
      </c>
      <c r="B2927" s="1">
        <v>1.704</v>
      </c>
    </row>
    <row r="2928">
      <c r="A2928" s="2">
        <v>41143.0</v>
      </c>
      <c r="B2928" s="1">
        <v>1.706</v>
      </c>
    </row>
    <row r="2929">
      <c r="A2929" s="2">
        <v>41144.0</v>
      </c>
      <c r="B2929" s="1">
        <v>1.702</v>
      </c>
    </row>
    <row r="2930">
      <c r="A2930" s="2">
        <v>41145.0</v>
      </c>
      <c r="B2930" s="1">
        <v>1.702</v>
      </c>
    </row>
    <row r="2931">
      <c r="A2931" s="2">
        <v>41148.0</v>
      </c>
      <c r="B2931" s="1">
        <v>1.696</v>
      </c>
    </row>
    <row r="2932">
      <c r="A2932" s="2">
        <v>41149.0</v>
      </c>
      <c r="B2932" s="1">
        <v>1.698</v>
      </c>
    </row>
    <row r="2933">
      <c r="A2933" s="2">
        <v>41150.0</v>
      </c>
      <c r="B2933" s="1">
        <v>1.696</v>
      </c>
    </row>
    <row r="2934">
      <c r="A2934" s="2">
        <v>41151.0</v>
      </c>
      <c r="B2934" s="1">
        <v>1.696</v>
      </c>
    </row>
    <row r="2935">
      <c r="A2935" s="2">
        <v>41152.0</v>
      </c>
      <c r="B2935" s="1">
        <v>1.696</v>
      </c>
    </row>
    <row r="2936">
      <c r="A2936" s="2">
        <v>41155.0</v>
      </c>
      <c r="B2936" s="1">
        <v>1.692</v>
      </c>
    </row>
    <row r="2937">
      <c r="A2937" s="2">
        <v>41156.0</v>
      </c>
      <c r="B2937" s="1">
        <v>1.688</v>
      </c>
    </row>
    <row r="2938">
      <c r="A2938" s="2">
        <v>41157.0</v>
      </c>
      <c r="B2938" s="1">
        <v>1.686</v>
      </c>
    </row>
    <row r="2939">
      <c r="A2939" s="2">
        <v>41158.0</v>
      </c>
      <c r="B2939" s="1">
        <v>1.574</v>
      </c>
    </row>
    <row r="2940">
      <c r="A2940" s="2">
        <v>41159.0</v>
      </c>
      <c r="B2940" s="1">
        <v>1.536</v>
      </c>
    </row>
    <row r="2941">
      <c r="A2941" s="2">
        <v>41162.0</v>
      </c>
      <c r="B2941" s="1">
        <v>1.45</v>
      </c>
    </row>
    <row r="2942">
      <c r="A2942" s="2">
        <v>41163.0</v>
      </c>
      <c r="B2942" s="1">
        <v>1.448</v>
      </c>
    </row>
    <row r="2943">
      <c r="A2943" s="2">
        <v>41164.0</v>
      </c>
      <c r="B2943" s="1">
        <v>1.44</v>
      </c>
    </row>
    <row r="2944">
      <c r="A2944" s="2">
        <v>41165.0</v>
      </c>
      <c r="B2944" s="1">
        <v>1.44</v>
      </c>
    </row>
    <row r="2945">
      <c r="A2945" s="2">
        <v>41166.0</v>
      </c>
      <c r="B2945" s="1">
        <v>1.442</v>
      </c>
    </row>
    <row r="2946">
      <c r="A2946" s="2">
        <v>41169.0</v>
      </c>
      <c r="B2946" s="1">
        <v>1.482</v>
      </c>
    </row>
    <row r="2947">
      <c r="A2947" s="2">
        <v>41170.0</v>
      </c>
      <c r="B2947" s="1">
        <v>1.44</v>
      </c>
    </row>
    <row r="2948">
      <c r="A2948" s="2">
        <v>41171.0</v>
      </c>
      <c r="B2948" s="1">
        <v>1.41</v>
      </c>
    </row>
    <row r="2949">
      <c r="A2949" s="2">
        <v>41172.0</v>
      </c>
      <c r="B2949" s="1">
        <v>1.408</v>
      </c>
    </row>
    <row r="2950">
      <c r="A2950" s="2">
        <v>41173.0</v>
      </c>
      <c r="B2950" s="1">
        <v>1.408</v>
      </c>
    </row>
    <row r="2951">
      <c r="A2951" s="2">
        <v>41176.0</v>
      </c>
      <c r="B2951" s="1">
        <v>1.414</v>
      </c>
    </row>
    <row r="2952">
      <c r="A2952" s="2">
        <v>41177.0</v>
      </c>
      <c r="B2952" s="1">
        <v>1.412</v>
      </c>
    </row>
    <row r="2953">
      <c r="A2953" s="2">
        <v>41178.0</v>
      </c>
      <c r="B2953" s="1">
        <v>1.416</v>
      </c>
    </row>
    <row r="2954">
      <c r="A2954" s="2">
        <v>41179.0</v>
      </c>
      <c r="B2954" s="1">
        <v>1.412</v>
      </c>
    </row>
    <row r="2955">
      <c r="A2955" s="2">
        <v>41180.0</v>
      </c>
      <c r="B2955" s="1">
        <v>1.412</v>
      </c>
    </row>
    <row r="2956">
      <c r="A2956" s="2">
        <v>41183.0</v>
      </c>
      <c r="B2956" s="1">
        <v>1.41</v>
      </c>
    </row>
    <row r="2957">
      <c r="A2957" s="2">
        <v>41184.0</v>
      </c>
      <c r="B2957" s="1">
        <v>1.412</v>
      </c>
    </row>
    <row r="2958">
      <c r="A2958" s="2">
        <v>41185.0</v>
      </c>
      <c r="B2958" s="1">
        <v>1.404</v>
      </c>
    </row>
    <row r="2959">
      <c r="A2959" s="2">
        <v>41186.0</v>
      </c>
      <c r="B2959" s="1">
        <v>1.402</v>
      </c>
    </row>
    <row r="2960">
      <c r="A2960" s="2">
        <v>41187.0</v>
      </c>
      <c r="B2960" s="1">
        <v>1.402</v>
      </c>
    </row>
    <row r="2961">
      <c r="A2961" s="2">
        <v>41190.0</v>
      </c>
      <c r="B2961" s="1">
        <v>1.402</v>
      </c>
    </row>
    <row r="2962">
      <c r="A2962" s="2">
        <v>41191.0</v>
      </c>
      <c r="B2962" s="1">
        <v>1.396</v>
      </c>
    </row>
    <row r="2963">
      <c r="A2963" s="2">
        <v>41192.0</v>
      </c>
      <c r="B2963" s="1">
        <v>1.394</v>
      </c>
    </row>
    <row r="2964">
      <c r="A2964" s="2">
        <v>41193.0</v>
      </c>
      <c r="B2964" s="1">
        <v>1.392</v>
      </c>
    </row>
    <row r="2965">
      <c r="A2965" s="2">
        <v>41194.0</v>
      </c>
      <c r="B2965" s="1">
        <v>1.388</v>
      </c>
    </row>
    <row r="2966">
      <c r="A2966" s="2">
        <v>41197.0</v>
      </c>
      <c r="B2966" s="1">
        <v>1.382</v>
      </c>
    </row>
    <row r="2967">
      <c r="A2967" s="2">
        <v>41198.0</v>
      </c>
      <c r="B2967" s="1">
        <v>1.378</v>
      </c>
    </row>
    <row r="2968">
      <c r="A2968" s="2">
        <v>41199.0</v>
      </c>
      <c r="B2968" s="1">
        <v>1.376</v>
      </c>
    </row>
    <row r="2969">
      <c r="A2969" s="2">
        <v>41200.0</v>
      </c>
      <c r="B2969" s="1">
        <v>1.38</v>
      </c>
    </row>
    <row r="2970">
      <c r="A2970" s="2">
        <v>41201.0</v>
      </c>
      <c r="B2970" s="1">
        <v>1.38</v>
      </c>
    </row>
    <row r="2971">
      <c r="A2971" s="2">
        <v>41204.0</v>
      </c>
      <c r="B2971" s="1">
        <v>1.372</v>
      </c>
    </row>
    <row r="2972">
      <c r="A2972" s="2">
        <v>41205.0</v>
      </c>
      <c r="B2972" s="1">
        <v>1.366</v>
      </c>
    </row>
    <row r="2973">
      <c r="A2973" s="2">
        <v>41206.0</v>
      </c>
      <c r="B2973" s="1">
        <v>1.356</v>
      </c>
    </row>
    <row r="2974">
      <c r="A2974" s="2">
        <v>41207.0</v>
      </c>
      <c r="B2974" s="1">
        <v>1.354</v>
      </c>
    </row>
    <row r="2975">
      <c r="A2975" s="2">
        <v>41208.0</v>
      </c>
      <c r="B2975" s="1">
        <v>1.352</v>
      </c>
    </row>
    <row r="2976">
      <c r="A2976" s="2">
        <v>41211.0</v>
      </c>
      <c r="B2976" s="1">
        <v>1.352</v>
      </c>
    </row>
    <row r="2977">
      <c r="A2977" s="2">
        <v>41212.0</v>
      </c>
      <c r="B2977" s="1">
        <v>1.36</v>
      </c>
    </row>
    <row r="2978">
      <c r="A2978" s="2">
        <v>41213.0</v>
      </c>
      <c r="B2978" s="1">
        <v>1.36</v>
      </c>
    </row>
    <row r="2979">
      <c r="A2979" s="2">
        <v>41214.0</v>
      </c>
      <c r="B2979" s="1">
        <v>1.358</v>
      </c>
    </row>
    <row r="2980">
      <c r="A2980" s="2">
        <v>41215.0</v>
      </c>
      <c r="B2980" s="1">
        <v>1.358</v>
      </c>
    </row>
    <row r="2981">
      <c r="A2981" s="2">
        <v>41218.0</v>
      </c>
      <c r="B2981" s="1">
        <v>1.358</v>
      </c>
    </row>
    <row r="2982">
      <c r="A2982" s="2">
        <v>41219.0</v>
      </c>
      <c r="B2982" s="1">
        <v>1.36</v>
      </c>
    </row>
    <row r="2983">
      <c r="A2983" s="2">
        <v>41220.0</v>
      </c>
      <c r="B2983" s="1">
        <v>1.358</v>
      </c>
    </row>
    <row r="2984">
      <c r="A2984" s="2">
        <v>41221.0</v>
      </c>
      <c r="B2984" s="1">
        <v>1.356</v>
      </c>
    </row>
    <row r="2985">
      <c r="A2985" s="2">
        <v>41222.0</v>
      </c>
      <c r="B2985" s="1">
        <v>1.352</v>
      </c>
    </row>
    <row r="2986">
      <c r="A2986" s="2">
        <v>41225.0</v>
      </c>
      <c r="B2986" s="1">
        <v>1.354</v>
      </c>
    </row>
    <row r="2987">
      <c r="A2987" s="2">
        <v>41226.0</v>
      </c>
      <c r="B2987" s="1">
        <v>1.352</v>
      </c>
    </row>
    <row r="2988">
      <c r="A2988" s="2">
        <v>41227.0</v>
      </c>
      <c r="B2988" s="1">
        <v>1.352</v>
      </c>
    </row>
    <row r="2989">
      <c r="A2989" s="2">
        <v>41228.0</v>
      </c>
      <c r="B2989" s="1">
        <v>1.352</v>
      </c>
    </row>
    <row r="2990">
      <c r="A2990" s="2">
        <v>41229.0</v>
      </c>
      <c r="B2990" s="1">
        <v>1.352</v>
      </c>
    </row>
    <row r="2991">
      <c r="A2991" s="2">
        <v>41232.0</v>
      </c>
      <c r="B2991" s="1">
        <v>1.352</v>
      </c>
    </row>
    <row r="2992">
      <c r="A2992" s="2">
        <v>41233.0</v>
      </c>
      <c r="B2992" s="1">
        <v>1.354</v>
      </c>
    </row>
    <row r="2993">
      <c r="A2993" s="2">
        <v>41234.0</v>
      </c>
      <c r="B2993" s="1">
        <v>1.354</v>
      </c>
    </row>
    <row r="2994">
      <c r="A2994" s="2">
        <v>41235.0</v>
      </c>
      <c r="B2994" s="1">
        <v>1.354</v>
      </c>
    </row>
    <row r="2995">
      <c r="A2995" s="2">
        <v>41236.0</v>
      </c>
      <c r="B2995" s="1">
        <v>1.354</v>
      </c>
    </row>
    <row r="2996">
      <c r="A2996" s="2">
        <v>41239.0</v>
      </c>
      <c r="B2996" s="1">
        <v>1.354</v>
      </c>
    </row>
    <row r="2997">
      <c r="A2997" s="2">
        <v>41240.0</v>
      </c>
      <c r="B2997" s="1">
        <v>1.354</v>
      </c>
    </row>
    <row r="2998">
      <c r="A2998" s="2">
        <v>41241.0</v>
      </c>
      <c r="B2998" s="1">
        <v>1.358</v>
      </c>
    </row>
    <row r="2999">
      <c r="A2999" s="2">
        <v>41242.0</v>
      </c>
      <c r="B2999" s="1">
        <v>1.36</v>
      </c>
    </row>
    <row r="3000">
      <c r="A3000" s="2">
        <v>41243.0</v>
      </c>
      <c r="B3000" s="1">
        <v>1.356</v>
      </c>
    </row>
    <row r="3001">
      <c r="A3001" s="2">
        <v>41246.0</v>
      </c>
      <c r="B3001" s="1">
        <v>1.364</v>
      </c>
    </row>
    <row r="3002">
      <c r="A3002" s="2">
        <v>41247.0</v>
      </c>
      <c r="B3002" s="1">
        <v>1.362</v>
      </c>
    </row>
    <row r="3003">
      <c r="A3003" s="2">
        <v>41248.0</v>
      </c>
      <c r="B3003" s="1">
        <v>1.36</v>
      </c>
    </row>
    <row r="3004">
      <c r="A3004" s="2">
        <v>41249.0</v>
      </c>
      <c r="B3004" s="1">
        <v>1.358</v>
      </c>
    </row>
    <row r="3005">
      <c r="A3005" s="2">
        <v>41250.0</v>
      </c>
      <c r="B3005" s="1">
        <v>1.358</v>
      </c>
    </row>
    <row r="3006">
      <c r="A3006" s="2">
        <v>41253.0</v>
      </c>
      <c r="B3006" s="1">
        <v>1.358</v>
      </c>
    </row>
    <row r="3007">
      <c r="A3007" s="2">
        <v>41254.0</v>
      </c>
      <c r="B3007" s="1">
        <v>1.362</v>
      </c>
    </row>
    <row r="3008">
      <c r="A3008" s="2">
        <v>41255.0</v>
      </c>
      <c r="B3008" s="1">
        <v>1.358</v>
      </c>
    </row>
    <row r="3009">
      <c r="A3009" s="2">
        <v>41256.0</v>
      </c>
      <c r="B3009" s="1">
        <v>1.35</v>
      </c>
    </row>
    <row r="3010">
      <c r="A3010" s="2">
        <v>41257.0</v>
      </c>
      <c r="B3010" s="1">
        <v>1.334</v>
      </c>
    </row>
    <row r="3011">
      <c r="A3011" s="2">
        <v>41260.0</v>
      </c>
      <c r="B3011" s="1">
        <v>1.324</v>
      </c>
    </row>
    <row r="3012">
      <c r="A3012" s="2">
        <v>41261.0</v>
      </c>
      <c r="B3012" s="1">
        <v>1.192</v>
      </c>
    </row>
    <row r="3013">
      <c r="A3013" s="2">
        <v>41262.0</v>
      </c>
      <c r="B3013" s="1">
        <v>1.178</v>
      </c>
    </row>
    <row r="3014">
      <c r="A3014" s="2">
        <v>41263.0</v>
      </c>
      <c r="B3014" s="1">
        <v>1.16</v>
      </c>
    </row>
    <row r="3015">
      <c r="A3015" s="2">
        <v>41264.0</v>
      </c>
      <c r="B3015" s="1">
        <v>1.168</v>
      </c>
    </row>
    <row r="3016">
      <c r="A3016" s="2">
        <v>41270.0</v>
      </c>
      <c r="B3016" s="1">
        <v>1.15</v>
      </c>
    </row>
    <row r="3017">
      <c r="A3017" s="2">
        <v>41271.0</v>
      </c>
      <c r="B3017" s="1">
        <v>1.16</v>
      </c>
    </row>
    <row r="3018">
      <c r="A3018" s="2">
        <v>41276.0</v>
      </c>
      <c r="B3018" s="1">
        <v>1.152</v>
      </c>
    </row>
    <row r="3019">
      <c r="A3019" s="2">
        <v>41277.0</v>
      </c>
      <c r="B3019" s="1">
        <v>1.136</v>
      </c>
    </row>
    <row r="3020">
      <c r="A3020" s="2">
        <v>41278.0</v>
      </c>
      <c r="B3020" s="1">
        <v>1.124</v>
      </c>
    </row>
    <row r="3021">
      <c r="A3021" s="2">
        <v>41281.0</v>
      </c>
      <c r="B3021" s="1">
        <v>1.122</v>
      </c>
    </row>
    <row r="3022">
      <c r="A3022" s="2">
        <v>41282.0</v>
      </c>
      <c r="B3022" s="1">
        <v>1.112</v>
      </c>
    </row>
    <row r="3023">
      <c r="A3023" s="2">
        <v>41283.0</v>
      </c>
      <c r="B3023" s="1">
        <v>1.104</v>
      </c>
    </row>
    <row r="3024">
      <c r="A3024" s="2">
        <v>41284.0</v>
      </c>
      <c r="B3024" s="1">
        <v>1.102</v>
      </c>
    </row>
    <row r="3025">
      <c r="A3025" s="2">
        <v>41285.0</v>
      </c>
      <c r="B3025" s="1">
        <v>1.102</v>
      </c>
    </row>
    <row r="3026">
      <c r="A3026" s="2">
        <v>41288.0</v>
      </c>
      <c r="B3026" s="1">
        <v>1.102</v>
      </c>
    </row>
    <row r="3027">
      <c r="A3027" s="2">
        <v>41289.0</v>
      </c>
      <c r="B3027" s="1">
        <v>1.108</v>
      </c>
    </row>
    <row r="3028">
      <c r="A3028" s="2">
        <v>41290.0</v>
      </c>
      <c r="B3028" s="1">
        <v>1.122</v>
      </c>
    </row>
    <row r="3029">
      <c r="A3029" s="2">
        <v>41291.0</v>
      </c>
      <c r="B3029" s="1">
        <v>1.126</v>
      </c>
    </row>
    <row r="3030">
      <c r="A3030" s="2">
        <v>41292.0</v>
      </c>
      <c r="B3030" s="1">
        <v>1.12</v>
      </c>
    </row>
    <row r="3031">
      <c r="A3031" s="2">
        <v>41295.0</v>
      </c>
      <c r="B3031" s="1">
        <v>1.116</v>
      </c>
    </row>
    <row r="3032">
      <c r="A3032" s="2">
        <v>41296.0</v>
      </c>
      <c r="B3032" s="1">
        <v>1.108</v>
      </c>
    </row>
    <row r="3033">
      <c r="A3033" s="2">
        <v>41297.0</v>
      </c>
      <c r="B3033" s="1">
        <v>1.096</v>
      </c>
    </row>
    <row r="3034">
      <c r="A3034" s="2">
        <v>41298.0</v>
      </c>
      <c r="B3034" s="1">
        <v>1.08</v>
      </c>
    </row>
    <row r="3035">
      <c r="A3035" s="2">
        <v>41299.0</v>
      </c>
      <c r="B3035" s="1">
        <v>1.08</v>
      </c>
    </row>
    <row r="3036">
      <c r="A3036" s="2">
        <v>41302.0</v>
      </c>
      <c r="B3036" s="1">
        <v>1.082</v>
      </c>
    </row>
    <row r="3037">
      <c r="A3037" s="2">
        <v>41303.0</v>
      </c>
      <c r="B3037" s="1">
        <v>1.086</v>
      </c>
    </row>
    <row r="3038">
      <c r="A3038" s="2">
        <v>41304.0</v>
      </c>
      <c r="B3038" s="1">
        <v>1.086</v>
      </c>
    </row>
    <row r="3039">
      <c r="A3039" s="2">
        <v>41305.0</v>
      </c>
      <c r="B3039" s="1">
        <v>1.088</v>
      </c>
    </row>
    <row r="3040">
      <c r="A3040" s="2">
        <v>41306.0</v>
      </c>
      <c r="B3040" s="1">
        <v>1.092</v>
      </c>
    </row>
    <row r="3041">
      <c r="A3041" s="2">
        <v>41309.0</v>
      </c>
      <c r="B3041" s="1">
        <v>1.092</v>
      </c>
    </row>
    <row r="3042">
      <c r="A3042" s="2">
        <v>41310.0</v>
      </c>
      <c r="B3042" s="1">
        <v>1.092</v>
      </c>
    </row>
    <row r="3043">
      <c r="A3043" s="2">
        <v>41311.0</v>
      </c>
      <c r="B3043" s="1">
        <v>1.086</v>
      </c>
    </row>
    <row r="3044">
      <c r="A3044" s="2">
        <v>41312.0</v>
      </c>
      <c r="B3044" s="1">
        <v>1.084</v>
      </c>
    </row>
    <row r="3045">
      <c r="A3045" s="2">
        <v>41313.0</v>
      </c>
      <c r="B3045" s="1">
        <v>1.08</v>
      </c>
    </row>
    <row r="3046">
      <c r="A3046" s="2">
        <v>41316.0</v>
      </c>
      <c r="B3046" s="1">
        <v>1.08</v>
      </c>
    </row>
    <row r="3047">
      <c r="A3047" s="2">
        <v>41317.0</v>
      </c>
      <c r="B3047" s="1">
        <v>1.074</v>
      </c>
    </row>
    <row r="3048">
      <c r="A3048" s="2">
        <v>41318.0</v>
      </c>
      <c r="B3048" s="1">
        <v>1.082</v>
      </c>
    </row>
    <row r="3049">
      <c r="A3049" s="2">
        <v>41319.0</v>
      </c>
      <c r="B3049" s="1">
        <v>1.082</v>
      </c>
    </row>
    <row r="3050">
      <c r="A3050" s="2">
        <v>41320.0</v>
      </c>
      <c r="B3050" s="1">
        <v>1.082</v>
      </c>
    </row>
    <row r="3051">
      <c r="A3051" s="2">
        <v>41323.0</v>
      </c>
      <c r="B3051" s="1">
        <v>1.084</v>
      </c>
    </row>
    <row r="3052">
      <c r="A3052" s="2">
        <v>41324.0</v>
      </c>
      <c r="B3052" s="1">
        <v>1.082</v>
      </c>
    </row>
    <row r="3053">
      <c r="A3053" s="2">
        <v>41325.0</v>
      </c>
      <c r="B3053" s="1">
        <v>1.082</v>
      </c>
    </row>
    <row r="3054">
      <c r="A3054" s="2">
        <v>41326.0</v>
      </c>
      <c r="B3054" s="1">
        <v>1.08</v>
      </c>
    </row>
    <row r="3055">
      <c r="A3055" s="2">
        <v>41327.0</v>
      </c>
      <c r="B3055" s="1">
        <v>1.082</v>
      </c>
    </row>
    <row r="3056">
      <c r="A3056" s="2">
        <v>41330.0</v>
      </c>
      <c r="B3056" s="1">
        <v>1.082</v>
      </c>
    </row>
    <row r="3057">
      <c r="A3057" s="2">
        <v>41331.0</v>
      </c>
      <c r="B3057" s="1">
        <v>1.094</v>
      </c>
    </row>
    <row r="3058">
      <c r="A3058" s="2">
        <v>41332.0</v>
      </c>
      <c r="B3058" s="1">
        <v>1.1</v>
      </c>
    </row>
    <row r="3059">
      <c r="A3059" s="2">
        <v>41333.0</v>
      </c>
      <c r="B3059" s="1">
        <v>1.102</v>
      </c>
    </row>
    <row r="3060">
      <c r="A3060" s="2">
        <v>41334.0</v>
      </c>
      <c r="B3060" s="1">
        <v>1.102</v>
      </c>
    </row>
    <row r="3061">
      <c r="A3061" s="2">
        <v>41337.0</v>
      </c>
      <c r="B3061" s="1">
        <v>1.102</v>
      </c>
    </row>
    <row r="3062">
      <c r="A3062" s="2">
        <v>41338.0</v>
      </c>
      <c r="B3062" s="1">
        <v>1.108</v>
      </c>
    </row>
    <row r="3063">
      <c r="A3063" s="2">
        <v>41339.0</v>
      </c>
      <c r="B3063" s="1">
        <v>1.114</v>
      </c>
    </row>
    <row r="3064">
      <c r="A3064" s="2">
        <v>41340.0</v>
      </c>
      <c r="B3064" s="1">
        <v>1.108</v>
      </c>
    </row>
    <row r="3065">
      <c r="A3065" s="2">
        <v>41341.0</v>
      </c>
      <c r="B3065" s="1">
        <v>1.108</v>
      </c>
    </row>
    <row r="3066">
      <c r="A3066" s="2">
        <v>41344.0</v>
      </c>
      <c r="B3066" s="1">
        <v>1.11</v>
      </c>
    </row>
    <row r="3067">
      <c r="A3067" s="2">
        <v>41345.0</v>
      </c>
      <c r="B3067" s="1">
        <v>1.102</v>
      </c>
    </row>
    <row r="3068">
      <c r="A3068" s="2">
        <v>41346.0</v>
      </c>
      <c r="B3068" s="1">
        <v>1.098</v>
      </c>
    </row>
    <row r="3069">
      <c r="A3069" s="2">
        <v>41347.0</v>
      </c>
      <c r="B3069" s="1">
        <v>1.09</v>
      </c>
    </row>
    <row r="3070">
      <c r="A3070" s="2">
        <v>41348.0</v>
      </c>
      <c r="B3070" s="1">
        <v>1.086</v>
      </c>
    </row>
    <row r="3071">
      <c r="A3071" s="2">
        <v>41351.0</v>
      </c>
      <c r="B3071" s="1">
        <v>1.078</v>
      </c>
    </row>
    <row r="3072">
      <c r="A3072" s="2">
        <v>41352.0</v>
      </c>
      <c r="B3072" s="1">
        <v>1.1</v>
      </c>
    </row>
    <row r="3073">
      <c r="A3073" s="2">
        <v>41353.0</v>
      </c>
      <c r="B3073" s="1">
        <v>1.108</v>
      </c>
    </row>
    <row r="3074">
      <c r="A3074" s="2">
        <v>41354.0</v>
      </c>
      <c r="B3074" s="1">
        <v>1.11</v>
      </c>
    </row>
    <row r="3075">
      <c r="A3075" s="2">
        <v>41355.0</v>
      </c>
      <c r="B3075" s="1">
        <v>1.104</v>
      </c>
    </row>
    <row r="3076">
      <c r="A3076" s="2">
        <v>41358.0</v>
      </c>
      <c r="B3076" s="1">
        <v>1.104</v>
      </c>
    </row>
    <row r="3077">
      <c r="A3077" s="2">
        <v>41359.0</v>
      </c>
      <c r="B3077" s="1">
        <v>1.104</v>
      </c>
    </row>
    <row r="3078">
      <c r="A3078" s="2">
        <v>41360.0</v>
      </c>
      <c r="B3078" s="1">
        <v>1.114</v>
      </c>
    </row>
    <row r="3079">
      <c r="A3079" s="2">
        <v>41361.0</v>
      </c>
      <c r="B3079" s="1">
        <v>1.12</v>
      </c>
    </row>
    <row r="3080">
      <c r="A3080" s="2">
        <v>41366.0</v>
      </c>
      <c r="B3080" s="1">
        <v>1.112</v>
      </c>
    </row>
    <row r="3081">
      <c r="A3081" s="2">
        <v>41367.0</v>
      </c>
      <c r="B3081" s="1">
        <v>1.106</v>
      </c>
    </row>
    <row r="3082">
      <c r="A3082" s="2">
        <v>41368.0</v>
      </c>
      <c r="B3082" s="1">
        <v>1.104</v>
      </c>
    </row>
    <row r="3083">
      <c r="A3083" s="2">
        <v>41369.0</v>
      </c>
      <c r="B3083" s="1">
        <v>1.102</v>
      </c>
    </row>
    <row r="3084">
      <c r="A3084" s="2">
        <v>41372.0</v>
      </c>
      <c r="B3084" s="1">
        <v>1.106</v>
      </c>
    </row>
    <row r="3085">
      <c r="A3085" s="2">
        <v>41373.0</v>
      </c>
      <c r="B3085" s="1">
        <v>1.106</v>
      </c>
    </row>
    <row r="3086">
      <c r="A3086" s="2">
        <v>41374.0</v>
      </c>
      <c r="B3086" s="1">
        <v>1.106</v>
      </c>
    </row>
    <row r="3087">
      <c r="A3087" s="2">
        <v>41375.0</v>
      </c>
      <c r="B3087" s="1">
        <v>1.1</v>
      </c>
    </row>
    <row r="3088">
      <c r="A3088" s="2">
        <v>41376.0</v>
      </c>
      <c r="B3088" s="1">
        <v>1.102</v>
      </c>
    </row>
    <row r="3089">
      <c r="A3089" s="2">
        <v>41379.0</v>
      </c>
      <c r="B3089" s="1">
        <v>1.102</v>
      </c>
    </row>
    <row r="3090">
      <c r="A3090" s="2">
        <v>41380.0</v>
      </c>
      <c r="B3090" s="1">
        <v>1.102</v>
      </c>
    </row>
    <row r="3091">
      <c r="A3091" s="2">
        <v>41381.0</v>
      </c>
      <c r="B3091" s="1">
        <v>1.102</v>
      </c>
    </row>
    <row r="3092">
      <c r="A3092" s="2">
        <v>41382.0</v>
      </c>
      <c r="B3092" s="1">
        <v>1.098</v>
      </c>
    </row>
    <row r="3093">
      <c r="A3093" s="2">
        <v>41383.0</v>
      </c>
      <c r="B3093" s="1">
        <v>1.092</v>
      </c>
    </row>
    <row r="3094">
      <c r="A3094" s="2">
        <v>41386.0</v>
      </c>
      <c r="B3094" s="1">
        <v>1.078</v>
      </c>
    </row>
    <row r="3095">
      <c r="A3095" s="2">
        <v>41387.0</v>
      </c>
      <c r="B3095" s="1">
        <v>1.082</v>
      </c>
    </row>
    <row r="3096">
      <c r="A3096" s="2">
        <v>41388.0</v>
      </c>
      <c r="B3096" s="1">
        <v>1.086</v>
      </c>
    </row>
    <row r="3097">
      <c r="A3097" s="2">
        <v>41389.0</v>
      </c>
      <c r="B3097" s="1">
        <v>1.086</v>
      </c>
    </row>
    <row r="3098">
      <c r="A3098" s="2">
        <v>41390.0</v>
      </c>
      <c r="B3098" s="1">
        <v>1.092</v>
      </c>
    </row>
    <row r="3099">
      <c r="A3099" s="2">
        <v>41393.0</v>
      </c>
      <c r="B3099" s="1">
        <v>1.092</v>
      </c>
    </row>
    <row r="3100">
      <c r="A3100" s="2">
        <v>41394.0</v>
      </c>
      <c r="B3100" s="1">
        <v>1.094</v>
      </c>
    </row>
    <row r="3101">
      <c r="A3101" s="2">
        <v>41396.0</v>
      </c>
      <c r="B3101" s="1">
        <v>1.088</v>
      </c>
    </row>
    <row r="3102">
      <c r="A3102" s="2">
        <v>41397.0</v>
      </c>
      <c r="B3102" s="1">
        <v>1.086</v>
      </c>
    </row>
    <row r="3103">
      <c r="A3103" s="2">
        <v>41400.0</v>
      </c>
      <c r="B3103" s="1">
        <v>1.092</v>
      </c>
    </row>
    <row r="3104">
      <c r="A3104" s="2">
        <v>41401.0</v>
      </c>
      <c r="B3104" s="1">
        <v>1.09</v>
      </c>
    </row>
    <row r="3105">
      <c r="A3105" s="2">
        <v>41402.0</v>
      </c>
      <c r="B3105" s="1">
        <v>1.09</v>
      </c>
    </row>
    <row r="3106">
      <c r="A3106" s="2">
        <v>41404.0</v>
      </c>
      <c r="B3106" s="1">
        <v>1.084</v>
      </c>
    </row>
    <row r="3107">
      <c r="A3107" s="2">
        <v>41407.0</v>
      </c>
      <c r="B3107" s="1">
        <v>1.082</v>
      </c>
    </row>
    <row r="3108">
      <c r="A3108" s="2">
        <v>41408.0</v>
      </c>
      <c r="B3108" s="1">
        <v>1.088</v>
      </c>
    </row>
    <row r="3109">
      <c r="A3109" s="2">
        <v>41409.0</v>
      </c>
      <c r="B3109" s="1">
        <v>1.09</v>
      </c>
    </row>
    <row r="3110">
      <c r="A3110" s="2">
        <v>41410.0</v>
      </c>
      <c r="B3110" s="1">
        <v>1.09</v>
      </c>
    </row>
    <row r="3111">
      <c r="A3111" s="2">
        <v>41411.0</v>
      </c>
      <c r="B3111" s="1">
        <v>1.086</v>
      </c>
    </row>
    <row r="3112">
      <c r="A3112" s="2">
        <v>41414.0</v>
      </c>
      <c r="B3112" s="1">
        <v>1.086</v>
      </c>
    </row>
    <row r="3113">
      <c r="A3113" s="2">
        <v>41415.0</v>
      </c>
      <c r="B3113" s="1">
        <v>1.094</v>
      </c>
    </row>
    <row r="3114">
      <c r="A3114" s="2">
        <v>41416.0</v>
      </c>
      <c r="B3114" s="1">
        <v>1.094</v>
      </c>
    </row>
    <row r="3115">
      <c r="A3115" s="2">
        <v>41417.0</v>
      </c>
      <c r="B3115" s="1">
        <v>1.092</v>
      </c>
    </row>
    <row r="3116">
      <c r="A3116" s="2">
        <v>41418.0</v>
      </c>
      <c r="B3116" s="1">
        <v>1.094</v>
      </c>
    </row>
    <row r="3117">
      <c r="A3117" s="2">
        <v>41421.0</v>
      </c>
      <c r="B3117" s="1">
        <v>1.088</v>
      </c>
    </row>
    <row r="3118">
      <c r="A3118" s="2">
        <v>41422.0</v>
      </c>
      <c r="B3118" s="1">
        <v>1.09</v>
      </c>
    </row>
    <row r="3119">
      <c r="A3119" s="2">
        <v>41423.0</v>
      </c>
      <c r="B3119" s="1">
        <v>1.104</v>
      </c>
    </row>
    <row r="3120">
      <c r="A3120" s="2">
        <v>41424.0</v>
      </c>
      <c r="B3120" s="1">
        <v>1.102</v>
      </c>
    </row>
    <row r="3121">
      <c r="A3121" s="2">
        <v>41425.0</v>
      </c>
      <c r="B3121" s="1">
        <v>1.098</v>
      </c>
    </row>
    <row r="3122">
      <c r="A3122" s="2">
        <v>41428.0</v>
      </c>
      <c r="B3122" s="1">
        <v>1.1</v>
      </c>
    </row>
    <row r="3123">
      <c r="A3123" s="2">
        <v>41429.0</v>
      </c>
      <c r="B3123" s="1">
        <v>1.095</v>
      </c>
    </row>
    <row r="3124">
      <c r="A3124" s="2">
        <v>41430.0</v>
      </c>
      <c r="B3124" s="1">
        <v>1.093</v>
      </c>
    </row>
    <row r="3125">
      <c r="A3125" s="2">
        <v>41432.0</v>
      </c>
      <c r="B3125" s="1">
        <v>1.087</v>
      </c>
    </row>
    <row r="3126">
      <c r="A3126" s="2">
        <v>41435.0</v>
      </c>
      <c r="B3126" s="1">
        <v>1.085</v>
      </c>
    </row>
    <row r="3127">
      <c r="A3127" s="2">
        <v>41436.0</v>
      </c>
      <c r="B3127" s="1">
        <v>1.1</v>
      </c>
    </row>
    <row r="3128">
      <c r="A3128" s="2">
        <v>41437.0</v>
      </c>
      <c r="B3128" s="1">
        <v>1.115</v>
      </c>
    </row>
    <row r="3129">
      <c r="A3129" s="2">
        <v>41438.0</v>
      </c>
      <c r="B3129" s="1">
        <v>1.113</v>
      </c>
    </row>
    <row r="3130">
      <c r="A3130" s="2">
        <v>41439.0</v>
      </c>
      <c r="B3130" s="1">
        <v>1.112</v>
      </c>
    </row>
    <row r="3131">
      <c r="A3131" s="2">
        <v>41442.0</v>
      </c>
      <c r="B3131" s="1">
        <v>1.118</v>
      </c>
    </row>
    <row r="3132">
      <c r="A3132" s="2">
        <v>41443.0</v>
      </c>
      <c r="B3132" s="1">
        <v>1.127</v>
      </c>
    </row>
    <row r="3133">
      <c r="A3133" s="2">
        <v>41444.0</v>
      </c>
      <c r="B3133" s="1">
        <v>1.122</v>
      </c>
    </row>
    <row r="3134">
      <c r="A3134" s="2">
        <v>41445.0</v>
      </c>
      <c r="B3134" s="1">
        <v>1.1</v>
      </c>
    </row>
    <row r="3135">
      <c r="A3135" s="2">
        <v>41449.0</v>
      </c>
      <c r="B3135" s="1">
        <v>1.097</v>
      </c>
    </row>
    <row r="3136">
      <c r="A3136" s="2">
        <v>41450.0</v>
      </c>
      <c r="B3136" s="1">
        <v>1.098</v>
      </c>
    </row>
    <row r="3137">
      <c r="A3137" s="2">
        <v>41451.0</v>
      </c>
      <c r="B3137" s="1">
        <v>1.095</v>
      </c>
    </row>
    <row r="3138">
      <c r="A3138" s="2">
        <v>41452.0</v>
      </c>
      <c r="B3138" s="1">
        <v>1.095</v>
      </c>
    </row>
    <row r="3139">
      <c r="A3139" s="2">
        <v>41453.0</v>
      </c>
      <c r="B3139" s="1">
        <v>1.095</v>
      </c>
    </row>
    <row r="3140">
      <c r="A3140" s="2">
        <v>41456.0</v>
      </c>
      <c r="B3140" s="1">
        <v>1.092</v>
      </c>
    </row>
    <row r="3141">
      <c r="A3141" s="2">
        <v>41457.0</v>
      </c>
      <c r="B3141" s="1">
        <v>1.088</v>
      </c>
    </row>
    <row r="3142">
      <c r="A3142" s="2">
        <v>41458.0</v>
      </c>
      <c r="B3142" s="1">
        <v>1.083</v>
      </c>
    </row>
    <row r="3143">
      <c r="A3143" s="2">
        <v>41459.0</v>
      </c>
      <c r="B3143" s="1">
        <v>1.085</v>
      </c>
    </row>
    <row r="3144">
      <c r="A3144" s="2">
        <v>41460.0</v>
      </c>
      <c r="B3144" s="1">
        <v>1.078</v>
      </c>
    </row>
    <row r="3145">
      <c r="A3145" s="2">
        <v>41463.0</v>
      </c>
      <c r="B3145" s="1">
        <v>1.072</v>
      </c>
    </row>
    <row r="3146">
      <c r="A3146" s="2">
        <v>41464.0</v>
      </c>
      <c r="B3146" s="1">
        <v>1.07</v>
      </c>
    </row>
    <row r="3147">
      <c r="A3147" s="2">
        <v>41465.0</v>
      </c>
      <c r="B3147" s="1">
        <v>1.065</v>
      </c>
    </row>
    <row r="3148">
      <c r="A3148" s="2">
        <v>41466.0</v>
      </c>
      <c r="B3148" s="1">
        <v>1.065</v>
      </c>
    </row>
    <row r="3149">
      <c r="A3149" s="2">
        <v>41467.0</v>
      </c>
      <c r="B3149" s="1">
        <v>1.068</v>
      </c>
    </row>
    <row r="3150">
      <c r="A3150" s="2">
        <v>41470.0</v>
      </c>
      <c r="B3150" s="1">
        <v>1.065</v>
      </c>
    </row>
    <row r="3151">
      <c r="A3151" s="2">
        <v>41471.0</v>
      </c>
      <c r="B3151" s="1">
        <v>1.062</v>
      </c>
    </row>
    <row r="3152">
      <c r="A3152" s="2">
        <v>41472.0</v>
      </c>
      <c r="B3152" s="1">
        <v>1.052</v>
      </c>
    </row>
    <row r="3153">
      <c r="A3153" s="2">
        <v>41473.0</v>
      </c>
      <c r="B3153" s="1">
        <v>1.052</v>
      </c>
    </row>
    <row r="3154">
      <c r="A3154" s="2">
        <v>41474.0</v>
      </c>
      <c r="B3154" s="1">
        <v>1.048</v>
      </c>
    </row>
    <row r="3155">
      <c r="A3155" s="2">
        <v>41477.0</v>
      </c>
      <c r="B3155" s="1">
        <v>1.048</v>
      </c>
    </row>
    <row r="3156">
      <c r="A3156" s="2">
        <v>41478.0</v>
      </c>
      <c r="B3156" s="1">
        <v>1.06</v>
      </c>
    </row>
    <row r="3157">
      <c r="A3157" s="2">
        <v>41479.0</v>
      </c>
      <c r="B3157" s="1">
        <v>1.058</v>
      </c>
    </row>
    <row r="3158">
      <c r="A3158" s="2">
        <v>41480.0</v>
      </c>
      <c r="B3158" s="1">
        <v>1.052</v>
      </c>
    </row>
    <row r="3159">
      <c r="A3159" s="2">
        <v>41481.0</v>
      </c>
      <c r="B3159" s="1">
        <v>1.048</v>
      </c>
    </row>
    <row r="3160">
      <c r="A3160" s="2">
        <v>41484.0</v>
      </c>
      <c r="B3160" s="1">
        <v>1.047</v>
      </c>
    </row>
    <row r="3161">
      <c r="A3161" s="2">
        <v>41485.0</v>
      </c>
      <c r="B3161" s="1">
        <v>1.047</v>
      </c>
    </row>
    <row r="3162">
      <c r="A3162" s="2">
        <v>41486.0</v>
      </c>
      <c r="B3162" s="1">
        <v>1.043</v>
      </c>
    </row>
    <row r="3163">
      <c r="A3163" s="2">
        <v>41487.0</v>
      </c>
      <c r="B3163" s="1">
        <v>1.047</v>
      </c>
    </row>
    <row r="3164">
      <c r="A3164" s="2">
        <v>41488.0</v>
      </c>
      <c r="B3164" s="1">
        <v>1.048</v>
      </c>
    </row>
    <row r="3165">
      <c r="A3165" s="2">
        <v>41491.0</v>
      </c>
      <c r="B3165" s="1">
        <v>1.05</v>
      </c>
    </row>
    <row r="3166">
      <c r="A3166" s="2">
        <v>41492.0</v>
      </c>
      <c r="B3166" s="1">
        <v>1.048</v>
      </c>
    </row>
    <row r="3167">
      <c r="A3167" s="2">
        <v>41493.0</v>
      </c>
      <c r="B3167" s="1">
        <v>1.05</v>
      </c>
    </row>
    <row r="3168">
      <c r="A3168" s="2">
        <v>41494.0</v>
      </c>
      <c r="B3168" s="1">
        <v>1.05</v>
      </c>
    </row>
    <row r="3169">
      <c r="A3169" s="2">
        <v>41495.0</v>
      </c>
      <c r="B3169" s="1">
        <v>1.048</v>
      </c>
    </row>
    <row r="3170">
      <c r="A3170" s="2">
        <v>41498.0</v>
      </c>
      <c r="B3170" s="1">
        <v>1.048</v>
      </c>
    </row>
    <row r="3171">
      <c r="A3171" s="2">
        <v>41499.0</v>
      </c>
      <c r="B3171" s="1">
        <v>1.048</v>
      </c>
    </row>
    <row r="3172">
      <c r="A3172" s="2">
        <v>41500.0</v>
      </c>
      <c r="B3172" s="1">
        <v>1.053</v>
      </c>
    </row>
    <row r="3173">
      <c r="A3173" s="2">
        <v>41501.0</v>
      </c>
      <c r="B3173" s="1">
        <v>1.052</v>
      </c>
    </row>
    <row r="3174">
      <c r="A3174" s="2">
        <v>41502.0</v>
      </c>
      <c r="B3174" s="1">
        <v>1.045</v>
      </c>
    </row>
    <row r="3175">
      <c r="A3175" s="2">
        <v>41505.0</v>
      </c>
      <c r="B3175" s="1">
        <v>1.047</v>
      </c>
    </row>
    <row r="3176">
      <c r="A3176" s="2">
        <v>41506.0</v>
      </c>
      <c r="B3176" s="1">
        <v>1.052</v>
      </c>
    </row>
    <row r="3177">
      <c r="A3177" s="2">
        <v>41507.0</v>
      </c>
      <c r="B3177" s="1">
        <v>1.052</v>
      </c>
    </row>
    <row r="3178">
      <c r="A3178" s="2">
        <v>41508.0</v>
      </c>
      <c r="B3178" s="1">
        <v>1.048</v>
      </c>
    </row>
    <row r="3179">
      <c r="A3179" s="2">
        <v>41509.0</v>
      </c>
      <c r="B3179" s="1">
        <v>1.052</v>
      </c>
    </row>
    <row r="3180">
      <c r="A3180" s="2">
        <v>41512.0</v>
      </c>
      <c r="B3180" s="1">
        <v>1.052</v>
      </c>
    </row>
    <row r="3181">
      <c r="A3181" s="2">
        <v>41513.0</v>
      </c>
      <c r="B3181" s="1">
        <v>1.052</v>
      </c>
    </row>
    <row r="3182">
      <c r="A3182" s="2">
        <v>41514.0</v>
      </c>
      <c r="B3182" s="1">
        <v>1.048</v>
      </c>
    </row>
    <row r="3183">
      <c r="A3183" s="2">
        <v>41515.0</v>
      </c>
      <c r="B3183" s="1">
        <v>1.05</v>
      </c>
    </row>
    <row r="3184">
      <c r="A3184" s="2">
        <v>41516.0</v>
      </c>
      <c r="B3184" s="1">
        <v>1.052</v>
      </c>
    </row>
    <row r="3185">
      <c r="A3185" s="2">
        <v>41519.0</v>
      </c>
      <c r="B3185" s="1">
        <v>1.056</v>
      </c>
    </row>
    <row r="3186">
      <c r="A3186" s="2">
        <v>41520.0</v>
      </c>
      <c r="B3186" s="1">
        <v>1.054</v>
      </c>
    </row>
    <row r="3187">
      <c r="A3187" s="2">
        <v>41521.0</v>
      </c>
      <c r="B3187" s="1">
        <v>1.055</v>
      </c>
    </row>
    <row r="3188">
      <c r="A3188" s="2">
        <v>41522.0</v>
      </c>
      <c r="B3188" s="1">
        <v>1.055</v>
      </c>
    </row>
    <row r="3189">
      <c r="A3189" s="2">
        <v>41523.0</v>
      </c>
      <c r="B3189" s="1">
        <v>1.054</v>
      </c>
    </row>
    <row r="3190">
      <c r="A3190" s="2">
        <v>41526.0</v>
      </c>
      <c r="B3190" s="1">
        <v>1.057</v>
      </c>
    </row>
    <row r="3191">
      <c r="A3191" s="2">
        <v>41527.0</v>
      </c>
      <c r="B3191" s="1">
        <v>1.058</v>
      </c>
    </row>
    <row r="3192">
      <c r="A3192" s="2">
        <v>41528.0</v>
      </c>
      <c r="B3192" s="1">
        <v>1.058</v>
      </c>
    </row>
    <row r="3193">
      <c r="A3193" s="2">
        <v>41529.0</v>
      </c>
      <c r="B3193" s="1">
        <v>1.053</v>
      </c>
    </row>
    <row r="3194">
      <c r="A3194" s="2">
        <v>41530.0</v>
      </c>
      <c r="B3194" s="1">
        <v>1.052</v>
      </c>
    </row>
    <row r="3195">
      <c r="A3195" s="2">
        <v>41533.0</v>
      </c>
      <c r="B3195" s="1">
        <v>1.054</v>
      </c>
    </row>
    <row r="3196">
      <c r="A3196" s="2">
        <v>41534.0</v>
      </c>
      <c r="B3196" s="1">
        <v>1.061</v>
      </c>
    </row>
    <row r="3197">
      <c r="A3197" s="2">
        <v>41535.0</v>
      </c>
      <c r="B3197" s="1">
        <v>1.061</v>
      </c>
    </row>
    <row r="3198">
      <c r="A3198" s="2">
        <v>41536.0</v>
      </c>
      <c r="B3198" s="1">
        <v>1.06</v>
      </c>
    </row>
    <row r="3199">
      <c r="A3199" s="2">
        <v>41537.0</v>
      </c>
      <c r="B3199" s="1">
        <v>1.053</v>
      </c>
    </row>
    <row r="3200">
      <c r="A3200" s="2">
        <v>41540.0</v>
      </c>
      <c r="B3200" s="1">
        <v>1.054</v>
      </c>
    </row>
    <row r="3201">
      <c r="A3201" s="2">
        <v>41541.0</v>
      </c>
      <c r="B3201" s="1">
        <v>1.053</v>
      </c>
    </row>
    <row r="3202">
      <c r="A3202" s="2">
        <v>41542.0</v>
      </c>
      <c r="B3202" s="1">
        <v>1.054</v>
      </c>
    </row>
    <row r="3203">
      <c r="A3203" s="2">
        <v>41543.0</v>
      </c>
      <c r="B3203" s="1">
        <v>1.052</v>
      </c>
    </row>
    <row r="3204">
      <c r="A3204" s="2">
        <v>41544.0</v>
      </c>
      <c r="B3204" s="1">
        <v>1.058</v>
      </c>
    </row>
    <row r="3205">
      <c r="A3205" s="2">
        <v>41547.0</v>
      </c>
      <c r="B3205" s="1">
        <v>1.061</v>
      </c>
    </row>
    <row r="3206">
      <c r="A3206" s="2">
        <v>41548.0</v>
      </c>
      <c r="B3206" s="1">
        <v>1.063</v>
      </c>
    </row>
    <row r="3207">
      <c r="A3207" s="2">
        <v>41549.0</v>
      </c>
      <c r="B3207" s="1">
        <v>1.06</v>
      </c>
    </row>
    <row r="3208">
      <c r="A3208" s="2">
        <v>41550.0</v>
      </c>
      <c r="B3208" s="1">
        <v>1.061</v>
      </c>
    </row>
    <row r="3209">
      <c r="A3209" s="2">
        <v>41551.0</v>
      </c>
      <c r="B3209" s="1">
        <v>1.06</v>
      </c>
    </row>
    <row r="3210">
      <c r="A3210" s="2">
        <v>41554.0</v>
      </c>
      <c r="B3210" s="1">
        <v>1.064</v>
      </c>
    </row>
    <row r="3211">
      <c r="A3211" s="2">
        <v>41555.0</v>
      </c>
      <c r="B3211" s="1">
        <v>1.067</v>
      </c>
    </row>
    <row r="3212">
      <c r="A3212" s="2">
        <v>41556.0</v>
      </c>
      <c r="B3212" s="1">
        <v>1.078</v>
      </c>
    </row>
    <row r="3213">
      <c r="A3213" s="2">
        <v>41557.0</v>
      </c>
      <c r="B3213" s="1">
        <v>1.075</v>
      </c>
    </row>
    <row r="3214">
      <c r="A3214" s="2">
        <v>41558.0</v>
      </c>
      <c r="B3214" s="1">
        <v>1.071</v>
      </c>
    </row>
    <row r="3215">
      <c r="A3215" s="2">
        <v>41561.0</v>
      </c>
      <c r="B3215" s="1">
        <v>1.075</v>
      </c>
    </row>
    <row r="3216">
      <c r="A3216" s="2">
        <v>41562.0</v>
      </c>
      <c r="B3216" s="1">
        <v>1.066</v>
      </c>
    </row>
    <row r="3217">
      <c r="A3217" s="2">
        <v>41563.0</v>
      </c>
      <c r="B3217" s="1">
        <v>1.06</v>
      </c>
    </row>
    <row r="3218">
      <c r="A3218" s="2">
        <v>41564.0</v>
      </c>
      <c r="B3218" s="1">
        <v>1.06</v>
      </c>
    </row>
    <row r="3219">
      <c r="A3219" s="2">
        <v>41565.0</v>
      </c>
      <c r="B3219" s="1">
        <v>1.056</v>
      </c>
    </row>
    <row r="3220">
      <c r="A3220" s="2">
        <v>41568.0</v>
      </c>
      <c r="B3220" s="1">
        <v>1.059</v>
      </c>
    </row>
    <row r="3221">
      <c r="A3221" s="2">
        <v>41569.0</v>
      </c>
      <c r="B3221" s="1">
        <v>1.071</v>
      </c>
    </row>
    <row r="3222">
      <c r="A3222" s="2">
        <v>41570.0</v>
      </c>
      <c r="B3222" s="1">
        <v>1.071</v>
      </c>
    </row>
    <row r="3223">
      <c r="A3223" s="2">
        <v>41571.0</v>
      </c>
      <c r="B3223" s="1">
        <v>1.068</v>
      </c>
    </row>
    <row r="3224">
      <c r="A3224" s="2">
        <v>41572.0</v>
      </c>
      <c r="B3224" s="1">
        <v>1.066</v>
      </c>
    </row>
    <row r="3225">
      <c r="A3225" s="2">
        <v>41575.0</v>
      </c>
      <c r="B3225" s="1">
        <v>1.071</v>
      </c>
    </row>
    <row r="3226">
      <c r="A3226" s="2">
        <v>41576.0</v>
      </c>
      <c r="B3226" s="1">
        <v>1.071</v>
      </c>
    </row>
    <row r="3227">
      <c r="A3227" s="2">
        <v>41577.0</v>
      </c>
      <c r="B3227" s="1">
        <v>1.073</v>
      </c>
    </row>
    <row r="3228">
      <c r="A3228" s="2">
        <v>41578.0</v>
      </c>
      <c r="B3228" s="1">
        <v>1.072</v>
      </c>
    </row>
    <row r="3229">
      <c r="A3229" s="2">
        <v>41579.0</v>
      </c>
      <c r="B3229" s="1">
        <v>1.068</v>
      </c>
    </row>
    <row r="3230">
      <c r="A3230" s="2">
        <v>41582.0</v>
      </c>
      <c r="B3230" s="1">
        <v>1.065</v>
      </c>
    </row>
    <row r="3231">
      <c r="A3231" s="2">
        <v>41583.0</v>
      </c>
      <c r="B3231" s="1">
        <v>1.064</v>
      </c>
    </row>
    <row r="3232">
      <c r="A3232" s="2">
        <v>41584.0</v>
      </c>
      <c r="B3232" s="1">
        <v>1.058</v>
      </c>
    </row>
    <row r="3233">
      <c r="A3233" s="2">
        <v>41585.0</v>
      </c>
      <c r="B3233" s="1">
        <v>1.06</v>
      </c>
    </row>
    <row r="3234">
      <c r="A3234" s="2">
        <v>41586.0</v>
      </c>
      <c r="B3234" s="1">
        <v>1.059</v>
      </c>
    </row>
    <row r="3235">
      <c r="A3235" s="2">
        <v>41589.0</v>
      </c>
      <c r="B3235" s="1">
        <v>1.053</v>
      </c>
    </row>
    <row r="3236">
      <c r="A3236" s="2">
        <v>41590.0</v>
      </c>
      <c r="B3236" s="1">
        <v>1.059</v>
      </c>
    </row>
    <row r="3237">
      <c r="A3237" s="2">
        <v>41591.0</v>
      </c>
      <c r="B3237" s="1">
        <v>1.059</v>
      </c>
    </row>
    <row r="3238">
      <c r="A3238" s="2">
        <v>41592.0</v>
      </c>
      <c r="B3238" s="1">
        <v>1.059</v>
      </c>
    </row>
    <row r="3239">
      <c r="A3239" s="2">
        <v>41593.0</v>
      </c>
      <c r="B3239" s="1">
        <v>1.058</v>
      </c>
    </row>
    <row r="3240">
      <c r="A3240" s="2">
        <v>41596.0</v>
      </c>
      <c r="B3240" s="1">
        <v>1.059</v>
      </c>
    </row>
    <row r="3241">
      <c r="A3241" s="2">
        <v>41597.0</v>
      </c>
      <c r="B3241" s="1">
        <v>1.063</v>
      </c>
    </row>
    <row r="3242">
      <c r="A3242" s="2">
        <v>41598.0</v>
      </c>
      <c r="B3242" s="1">
        <v>1.067</v>
      </c>
    </row>
    <row r="3243">
      <c r="A3243" s="2">
        <v>41599.0</v>
      </c>
      <c r="B3243" s="1">
        <v>1.068</v>
      </c>
    </row>
    <row r="3244">
      <c r="A3244" s="2">
        <v>41600.0</v>
      </c>
      <c r="B3244" s="1">
        <v>1.061</v>
      </c>
    </row>
    <row r="3245">
      <c r="A3245" s="2">
        <v>41603.0</v>
      </c>
      <c r="B3245" s="1">
        <v>1.063</v>
      </c>
    </row>
    <row r="3246">
      <c r="A3246" s="2">
        <v>41604.0</v>
      </c>
      <c r="B3246" s="1">
        <v>1.062</v>
      </c>
    </row>
    <row r="3247">
      <c r="A3247" s="2">
        <v>41605.0</v>
      </c>
      <c r="B3247" s="1">
        <v>1.062</v>
      </c>
    </row>
    <row r="3248">
      <c r="A3248" s="2">
        <v>41606.0</v>
      </c>
      <c r="B3248" s="1">
        <v>1.065</v>
      </c>
    </row>
    <row r="3249">
      <c r="A3249" s="2">
        <v>41607.0</v>
      </c>
      <c r="B3249" s="1">
        <v>1.059</v>
      </c>
    </row>
    <row r="3250">
      <c r="A3250" s="2">
        <v>41610.0</v>
      </c>
      <c r="B3250" s="1">
        <v>1.064</v>
      </c>
    </row>
    <row r="3251">
      <c r="A3251" s="2">
        <v>41611.0</v>
      </c>
      <c r="B3251" s="1">
        <v>1.059</v>
      </c>
    </row>
    <row r="3252">
      <c r="A3252" s="2">
        <v>41612.0</v>
      </c>
      <c r="B3252" s="1">
        <v>1.058</v>
      </c>
    </row>
    <row r="3253">
      <c r="A3253" s="2">
        <v>41613.0</v>
      </c>
      <c r="B3253" s="1">
        <v>1.055</v>
      </c>
    </row>
    <row r="3254">
      <c r="A3254" s="2">
        <v>41614.0</v>
      </c>
      <c r="B3254" s="1">
        <v>1.049</v>
      </c>
    </row>
    <row r="3255">
      <c r="A3255" s="2">
        <v>41617.0</v>
      </c>
      <c r="B3255" s="1">
        <v>1.051</v>
      </c>
    </row>
    <row r="3256">
      <c r="A3256" s="2">
        <v>41618.0</v>
      </c>
      <c r="B3256" s="1">
        <v>1.049</v>
      </c>
    </row>
    <row r="3257">
      <c r="A3257" s="2">
        <v>41619.0</v>
      </c>
      <c r="B3257" s="1">
        <v>1.028</v>
      </c>
    </row>
    <row r="3258">
      <c r="A3258" s="2">
        <v>41620.0</v>
      </c>
      <c r="B3258" s="1">
        <v>0.976</v>
      </c>
    </row>
    <row r="3259">
      <c r="A3259" s="2">
        <v>41621.0</v>
      </c>
      <c r="B3259" s="1">
        <v>0.958</v>
      </c>
    </row>
    <row r="3260">
      <c r="A3260" s="2">
        <v>41624.0</v>
      </c>
      <c r="B3260" s="1">
        <v>0.95</v>
      </c>
    </row>
    <row r="3261">
      <c r="A3261" s="2">
        <v>41625.0</v>
      </c>
      <c r="B3261" s="1">
        <v>0.825</v>
      </c>
    </row>
    <row r="3262">
      <c r="A3262" s="2">
        <v>41626.0</v>
      </c>
      <c r="B3262" s="1">
        <v>0.821</v>
      </c>
    </row>
    <row r="3263">
      <c r="A3263" s="2">
        <v>41627.0</v>
      </c>
      <c r="B3263" s="1">
        <v>0.816</v>
      </c>
    </row>
    <row r="3264">
      <c r="A3264" s="2">
        <v>41628.0</v>
      </c>
      <c r="B3264" s="1">
        <v>0.814</v>
      </c>
    </row>
    <row r="3265">
      <c r="A3265" s="2">
        <v>41631.0</v>
      </c>
      <c r="B3265" s="1">
        <v>0.824</v>
      </c>
    </row>
    <row r="3266">
      <c r="A3266" s="2">
        <v>41635.0</v>
      </c>
      <c r="B3266" s="1">
        <v>0.847</v>
      </c>
    </row>
    <row r="3267">
      <c r="A3267" s="2">
        <v>41638.0</v>
      </c>
      <c r="B3267" s="1">
        <v>0.828</v>
      </c>
    </row>
    <row r="3268">
      <c r="A3268" s="2">
        <v>41641.0</v>
      </c>
      <c r="B3268" s="1">
        <v>0.806</v>
      </c>
    </row>
    <row r="3269">
      <c r="A3269" s="2">
        <v>41642.0</v>
      </c>
      <c r="B3269" s="1">
        <v>0.801</v>
      </c>
    </row>
    <row r="3270">
      <c r="A3270" s="2">
        <v>41646.0</v>
      </c>
      <c r="B3270" s="1">
        <v>0.8</v>
      </c>
    </row>
    <row r="3271">
      <c r="A3271" s="2">
        <v>41647.0</v>
      </c>
      <c r="B3271" s="1">
        <v>0.799</v>
      </c>
    </row>
    <row r="3272">
      <c r="A3272" s="2">
        <v>41648.0</v>
      </c>
      <c r="B3272" s="1">
        <v>0.8</v>
      </c>
    </row>
    <row r="3273">
      <c r="A3273" s="2">
        <v>41649.0</v>
      </c>
      <c r="B3273" s="1">
        <v>0.802</v>
      </c>
    </row>
    <row r="3274">
      <c r="A3274" s="2">
        <v>41652.0</v>
      </c>
      <c r="B3274" s="1">
        <v>0.796</v>
      </c>
    </row>
    <row r="3275">
      <c r="A3275" s="2">
        <v>41653.0</v>
      </c>
      <c r="B3275" s="1">
        <v>0.819</v>
      </c>
    </row>
    <row r="3276">
      <c r="A3276" s="2">
        <v>41654.0</v>
      </c>
      <c r="B3276" s="1">
        <v>0.823</v>
      </c>
    </row>
    <row r="3277">
      <c r="A3277" s="2">
        <v>41655.0</v>
      </c>
      <c r="B3277" s="1">
        <v>0.826</v>
      </c>
    </row>
    <row r="3278">
      <c r="A3278" s="2">
        <v>41656.0</v>
      </c>
      <c r="B3278" s="1">
        <v>0.833</v>
      </c>
    </row>
    <row r="3279">
      <c r="A3279" s="2">
        <v>41659.0</v>
      </c>
      <c r="B3279" s="1">
        <v>0.822</v>
      </c>
    </row>
    <row r="3280">
      <c r="A3280" s="2">
        <v>41660.0</v>
      </c>
      <c r="B3280" s="1">
        <v>0.84</v>
      </c>
    </row>
    <row r="3281">
      <c r="A3281" s="2">
        <v>41661.0</v>
      </c>
      <c r="B3281" s="1">
        <v>0.831</v>
      </c>
    </row>
    <row r="3282">
      <c r="A3282" s="2">
        <v>41662.0</v>
      </c>
      <c r="B3282" s="1">
        <v>0.818</v>
      </c>
    </row>
    <row r="3283">
      <c r="A3283" s="2">
        <v>41663.0</v>
      </c>
      <c r="B3283" s="1">
        <v>0.814</v>
      </c>
    </row>
    <row r="3284">
      <c r="A3284" s="2">
        <v>41666.0</v>
      </c>
      <c r="B3284" s="1">
        <v>0.81</v>
      </c>
    </row>
    <row r="3285">
      <c r="A3285" s="2">
        <v>41667.0</v>
      </c>
      <c r="B3285" s="1">
        <v>0.814</v>
      </c>
    </row>
    <row r="3286">
      <c r="A3286" s="2">
        <v>41668.0</v>
      </c>
      <c r="B3286" s="1">
        <v>0.801</v>
      </c>
    </row>
    <row r="3287">
      <c r="A3287" s="2">
        <v>41669.0</v>
      </c>
      <c r="B3287" s="1">
        <v>0.802</v>
      </c>
    </row>
    <row r="3288">
      <c r="A3288" s="2">
        <v>41670.0</v>
      </c>
      <c r="B3288" s="1">
        <v>0.795</v>
      </c>
    </row>
    <row r="3289">
      <c r="A3289" s="2">
        <v>41673.0</v>
      </c>
      <c r="B3289" s="1">
        <v>0.8</v>
      </c>
    </row>
    <row r="3290">
      <c r="A3290" s="2">
        <v>41674.0</v>
      </c>
      <c r="B3290" s="1">
        <v>0.79</v>
      </c>
    </row>
    <row r="3291">
      <c r="A3291" s="2">
        <v>41675.0</v>
      </c>
      <c r="B3291" s="1">
        <v>0.786</v>
      </c>
    </row>
    <row r="3292">
      <c r="A3292" s="2">
        <v>41676.0</v>
      </c>
      <c r="B3292" s="1">
        <v>0.79</v>
      </c>
    </row>
    <row r="3293">
      <c r="A3293" s="2">
        <v>41677.0</v>
      </c>
      <c r="B3293" s="1">
        <v>0.786</v>
      </c>
    </row>
    <row r="3294">
      <c r="A3294" s="2">
        <v>41680.0</v>
      </c>
      <c r="B3294" s="1">
        <v>0.79</v>
      </c>
    </row>
    <row r="3295">
      <c r="A3295" s="2">
        <v>41681.0</v>
      </c>
      <c r="B3295" s="1">
        <v>0.803</v>
      </c>
    </row>
    <row r="3296">
      <c r="A3296" s="2">
        <v>41682.0</v>
      </c>
      <c r="B3296" s="1">
        <v>0.799</v>
      </c>
    </row>
    <row r="3297">
      <c r="A3297" s="2">
        <v>41683.0</v>
      </c>
      <c r="B3297" s="1">
        <v>0.813</v>
      </c>
    </row>
    <row r="3298">
      <c r="A3298" s="2">
        <v>41684.0</v>
      </c>
      <c r="B3298" s="1">
        <v>0.814</v>
      </c>
    </row>
    <row r="3299">
      <c r="A3299" s="2">
        <v>41687.0</v>
      </c>
      <c r="B3299" s="1">
        <v>0.811</v>
      </c>
    </row>
    <row r="3300">
      <c r="A3300" s="2">
        <v>41688.0</v>
      </c>
      <c r="B3300" s="1">
        <v>0.807</v>
      </c>
    </row>
    <row r="3301">
      <c r="A3301" s="2">
        <v>41689.0</v>
      </c>
      <c r="B3301" s="1">
        <v>0.806</v>
      </c>
    </row>
    <row r="3302">
      <c r="A3302" s="2">
        <v>41690.0</v>
      </c>
      <c r="B3302" s="1">
        <v>0.802</v>
      </c>
    </row>
    <row r="3303">
      <c r="A3303" s="2">
        <v>41691.0</v>
      </c>
      <c r="B3303" s="1">
        <v>0.797</v>
      </c>
    </row>
    <row r="3304">
      <c r="A3304" s="2">
        <v>41694.0</v>
      </c>
      <c r="B3304" s="1">
        <v>0.799</v>
      </c>
    </row>
    <row r="3305">
      <c r="A3305" s="2">
        <v>41695.0</v>
      </c>
      <c r="B3305" s="1">
        <v>0.811</v>
      </c>
    </row>
    <row r="3306">
      <c r="A3306" s="2">
        <v>41696.0</v>
      </c>
      <c r="B3306" s="1">
        <v>0.813</v>
      </c>
    </row>
    <row r="3307">
      <c r="A3307" s="2">
        <v>41697.0</v>
      </c>
      <c r="B3307" s="1">
        <v>0.813</v>
      </c>
    </row>
    <row r="3308">
      <c r="A3308" s="2">
        <v>41698.0</v>
      </c>
      <c r="B3308" s="1">
        <v>0.807</v>
      </c>
    </row>
    <row r="3309">
      <c r="A3309" s="2">
        <v>41701.0</v>
      </c>
      <c r="B3309" s="1">
        <v>0.81</v>
      </c>
    </row>
    <row r="3310">
      <c r="A3310" s="2">
        <v>41702.0</v>
      </c>
      <c r="B3310" s="1">
        <v>0.811</v>
      </c>
    </row>
    <row r="3311">
      <c r="A3311" s="2">
        <v>41703.0</v>
      </c>
      <c r="B3311" s="1">
        <v>0.807</v>
      </c>
    </row>
    <row r="3312">
      <c r="A3312" s="2">
        <v>41704.0</v>
      </c>
      <c r="B3312" s="1">
        <v>0.8</v>
      </c>
    </row>
    <row r="3313">
      <c r="A3313" s="2">
        <v>41705.0</v>
      </c>
      <c r="B3313" s="1">
        <v>0.795</v>
      </c>
    </row>
    <row r="3314">
      <c r="A3314" s="2">
        <v>41708.0</v>
      </c>
      <c r="B3314" s="1">
        <v>0.803</v>
      </c>
    </row>
    <row r="3315">
      <c r="A3315" s="2">
        <v>41709.0</v>
      </c>
      <c r="B3315" s="1">
        <v>0.807</v>
      </c>
    </row>
    <row r="3316">
      <c r="A3316" s="2">
        <v>41710.0</v>
      </c>
      <c r="B3316" s="1">
        <v>0.801</v>
      </c>
    </row>
    <row r="3317">
      <c r="A3317" s="2">
        <v>41711.0</v>
      </c>
      <c r="B3317" s="1">
        <v>0.797</v>
      </c>
    </row>
    <row r="3318">
      <c r="A3318" s="2">
        <v>41712.0</v>
      </c>
      <c r="B3318" s="1">
        <v>0.798</v>
      </c>
    </row>
    <row r="3319">
      <c r="A3319" s="2">
        <v>41715.0</v>
      </c>
      <c r="B3319" s="1">
        <v>0.796</v>
      </c>
    </row>
    <row r="3320">
      <c r="A3320" s="2">
        <v>41716.0</v>
      </c>
      <c r="B3320" s="1">
        <v>0.799</v>
      </c>
    </row>
    <row r="3321">
      <c r="A3321" s="2">
        <v>41717.0</v>
      </c>
      <c r="B3321" s="1">
        <v>0.796</v>
      </c>
    </row>
    <row r="3322">
      <c r="A3322" s="2">
        <v>41718.0</v>
      </c>
      <c r="B3322" s="1">
        <v>0.788</v>
      </c>
    </row>
    <row r="3323">
      <c r="A3323" s="2">
        <v>41719.0</v>
      </c>
      <c r="B3323" s="1">
        <v>0.78</v>
      </c>
    </row>
    <row r="3324">
      <c r="A3324" s="2">
        <v>41722.0</v>
      </c>
      <c r="B3324" s="1">
        <v>0.779</v>
      </c>
    </row>
    <row r="3325">
      <c r="A3325" s="2">
        <v>41723.0</v>
      </c>
      <c r="B3325" s="1">
        <v>0.786</v>
      </c>
    </row>
    <row r="3326">
      <c r="A3326" s="2">
        <v>41724.0</v>
      </c>
      <c r="B3326" s="1">
        <v>0.777</v>
      </c>
    </row>
    <row r="3327">
      <c r="A3327" s="2">
        <v>41725.0</v>
      </c>
      <c r="B3327" s="1">
        <v>0.78</v>
      </c>
    </row>
    <row r="3328">
      <c r="A3328" s="2">
        <v>41726.0</v>
      </c>
      <c r="B3328" s="1">
        <v>0.78</v>
      </c>
    </row>
    <row r="3329">
      <c r="A3329" s="2">
        <v>41729.0</v>
      </c>
      <c r="B3329" s="1">
        <v>0.776</v>
      </c>
    </row>
    <row r="3330">
      <c r="A3330" s="2">
        <v>41730.0</v>
      </c>
      <c r="B3330" s="1">
        <v>0.774</v>
      </c>
    </row>
    <row r="3331">
      <c r="A3331" s="2">
        <v>41731.0</v>
      </c>
      <c r="B3331" s="1">
        <v>0.761</v>
      </c>
    </row>
    <row r="3332">
      <c r="A3332" s="2">
        <v>41732.0</v>
      </c>
      <c r="B3332" s="1">
        <v>0.765</v>
      </c>
    </row>
    <row r="3333">
      <c r="A3333" s="2">
        <v>41733.0</v>
      </c>
      <c r="B3333" s="1">
        <v>0.767</v>
      </c>
    </row>
    <row r="3334">
      <c r="A3334" s="2">
        <v>41736.0</v>
      </c>
      <c r="B3334" s="1">
        <v>0.771</v>
      </c>
    </row>
    <row r="3335">
      <c r="A3335" s="2">
        <v>41737.0</v>
      </c>
      <c r="B3335" s="1">
        <v>0.775</v>
      </c>
    </row>
    <row r="3336">
      <c r="A3336" s="2">
        <v>41738.0</v>
      </c>
      <c r="B3336" s="1">
        <v>0.776</v>
      </c>
    </row>
    <row r="3337">
      <c r="A3337" s="2">
        <v>41739.0</v>
      </c>
      <c r="B3337" s="1">
        <v>0.777</v>
      </c>
    </row>
    <row r="3338">
      <c r="A3338" s="2">
        <v>41740.0</v>
      </c>
      <c r="B3338" s="1">
        <v>0.779</v>
      </c>
    </row>
    <row r="3339">
      <c r="A3339" s="2">
        <v>41743.0</v>
      </c>
      <c r="B3339" s="1">
        <v>0.773</v>
      </c>
    </row>
    <row r="3340">
      <c r="A3340" s="2">
        <v>41744.0</v>
      </c>
      <c r="B3340" s="1">
        <v>0.77</v>
      </c>
    </row>
    <row r="3341">
      <c r="A3341" s="2">
        <v>41745.0</v>
      </c>
      <c r="B3341" s="1">
        <v>0.764</v>
      </c>
    </row>
    <row r="3342">
      <c r="A3342" s="2">
        <v>41746.0</v>
      </c>
      <c r="B3342" s="1">
        <v>0.757</v>
      </c>
    </row>
    <row r="3343">
      <c r="A3343" s="2">
        <v>41751.0</v>
      </c>
      <c r="B3343" s="1">
        <v>0.768</v>
      </c>
    </row>
    <row r="3344">
      <c r="A3344" s="2">
        <v>41752.0</v>
      </c>
      <c r="B3344" s="1">
        <v>0.755</v>
      </c>
    </row>
    <row r="3345">
      <c r="A3345" s="2">
        <v>41753.0</v>
      </c>
      <c r="B3345" s="1">
        <v>0.759</v>
      </c>
    </row>
    <row r="3346">
      <c r="A3346" s="2">
        <v>41754.0</v>
      </c>
      <c r="B3346" s="1">
        <v>0.776</v>
      </c>
    </row>
    <row r="3347">
      <c r="A3347" s="2">
        <v>41757.0</v>
      </c>
      <c r="B3347" s="1">
        <v>0.785</v>
      </c>
    </row>
    <row r="3348">
      <c r="A3348" s="2">
        <v>41758.0</v>
      </c>
      <c r="B3348" s="1">
        <v>0.835</v>
      </c>
    </row>
    <row r="3349">
      <c r="A3349" s="2">
        <v>41759.0</v>
      </c>
      <c r="B3349" s="1">
        <v>0.846</v>
      </c>
    </row>
    <row r="3350">
      <c r="A3350" s="2">
        <v>41761.0</v>
      </c>
      <c r="B3350" s="1">
        <v>0.864</v>
      </c>
    </row>
    <row r="3351">
      <c r="A3351" s="2">
        <v>41764.0</v>
      </c>
      <c r="B3351" s="1">
        <v>0.838</v>
      </c>
    </row>
    <row r="3352">
      <c r="A3352" s="2">
        <v>41765.0</v>
      </c>
      <c r="B3352" s="1">
        <v>0.825</v>
      </c>
    </row>
    <row r="3353">
      <c r="A3353" s="2">
        <v>41766.0</v>
      </c>
      <c r="B3353" s="1">
        <v>0.791</v>
      </c>
    </row>
    <row r="3354">
      <c r="A3354" s="2">
        <v>41767.0</v>
      </c>
      <c r="B3354" s="1">
        <v>0.802</v>
      </c>
    </row>
    <row r="3355">
      <c r="A3355" s="2">
        <v>41768.0</v>
      </c>
      <c r="B3355" s="1">
        <v>0.81</v>
      </c>
    </row>
    <row r="3356">
      <c r="A3356" s="2">
        <v>41771.0</v>
      </c>
      <c r="B3356" s="1">
        <v>0.803</v>
      </c>
    </row>
    <row r="3357">
      <c r="A3357" s="2">
        <v>41772.0</v>
      </c>
      <c r="B3357" s="1">
        <v>0.815</v>
      </c>
    </row>
    <row r="3358">
      <c r="A3358" s="2">
        <v>41773.0</v>
      </c>
      <c r="B3358" s="1">
        <v>0.818</v>
      </c>
    </row>
    <row r="3359">
      <c r="A3359" s="2">
        <v>41774.0</v>
      </c>
      <c r="B3359" s="1">
        <v>0.821</v>
      </c>
    </row>
    <row r="3360">
      <c r="A3360" s="2">
        <v>41775.0</v>
      </c>
      <c r="B3360" s="1">
        <v>0.814</v>
      </c>
    </row>
    <row r="3361">
      <c r="A3361" s="2">
        <v>41778.0</v>
      </c>
      <c r="B3361" s="1">
        <v>0.807</v>
      </c>
    </row>
    <row r="3362">
      <c r="A3362" s="2">
        <v>41779.0</v>
      </c>
      <c r="B3362" s="1">
        <v>0.801</v>
      </c>
    </row>
    <row r="3363">
      <c r="A3363" s="2">
        <v>41780.0</v>
      </c>
      <c r="B3363" s="1">
        <v>0.798</v>
      </c>
    </row>
    <row r="3364">
      <c r="A3364" s="2">
        <v>41781.0</v>
      </c>
      <c r="B3364" s="1">
        <v>0.787</v>
      </c>
    </row>
    <row r="3365">
      <c r="A3365" s="2">
        <v>41782.0</v>
      </c>
      <c r="B3365" s="1">
        <v>0.788</v>
      </c>
    </row>
    <row r="3366">
      <c r="A3366" s="2">
        <v>41785.0</v>
      </c>
      <c r="B3366" s="1">
        <v>0.792</v>
      </c>
    </row>
    <row r="3367">
      <c r="A3367" s="2">
        <v>41786.0</v>
      </c>
      <c r="B3367" s="1">
        <v>0.818</v>
      </c>
    </row>
    <row r="3368">
      <c r="A3368" s="2">
        <v>41787.0</v>
      </c>
      <c r="B3368" s="1">
        <v>0.841</v>
      </c>
    </row>
    <row r="3369">
      <c r="A3369" s="2">
        <v>41789.0</v>
      </c>
      <c r="B3369" s="1">
        <v>0.841</v>
      </c>
    </row>
    <row r="3370">
      <c r="A3370" s="2">
        <v>41792.0</v>
      </c>
      <c r="B3370" s="1">
        <v>0.832</v>
      </c>
    </row>
    <row r="3371">
      <c r="A3371" s="2">
        <v>41793.0</v>
      </c>
      <c r="B3371" s="1">
        <v>0.817</v>
      </c>
    </row>
    <row r="3372">
      <c r="A3372" s="2">
        <v>41794.0</v>
      </c>
      <c r="B3372" s="1">
        <v>0.805</v>
      </c>
    </row>
    <row r="3373">
      <c r="A3373" s="2">
        <v>41795.0</v>
      </c>
      <c r="B3373" s="1">
        <v>0.808</v>
      </c>
    </row>
    <row r="3374">
      <c r="A3374" s="2">
        <v>41799.0</v>
      </c>
      <c r="B3374" s="1">
        <v>0.803</v>
      </c>
    </row>
    <row r="3375">
      <c r="A3375" s="2">
        <v>41800.0</v>
      </c>
      <c r="B3375" s="1">
        <v>0.805</v>
      </c>
    </row>
    <row r="3376">
      <c r="A3376" s="2">
        <v>41801.0</v>
      </c>
      <c r="B3376" s="1">
        <v>0.81</v>
      </c>
    </row>
    <row r="3377">
      <c r="A3377" s="2">
        <v>41802.0</v>
      </c>
      <c r="B3377" s="1">
        <v>0.812</v>
      </c>
    </row>
    <row r="3378">
      <c r="A3378" s="2">
        <v>41803.0</v>
      </c>
      <c r="B3378" s="1">
        <v>0.82</v>
      </c>
    </row>
    <row r="3379">
      <c r="A3379" s="2">
        <v>41806.0</v>
      </c>
      <c r="B3379" s="1">
        <v>0.825</v>
      </c>
    </row>
    <row r="3380">
      <c r="A3380" s="2">
        <v>41807.0</v>
      </c>
      <c r="B3380" s="1">
        <v>0.843</v>
      </c>
    </row>
    <row r="3381">
      <c r="A3381" s="2">
        <v>41808.0</v>
      </c>
      <c r="B3381" s="1">
        <v>0.822</v>
      </c>
    </row>
    <row r="3382">
      <c r="A3382" s="2">
        <v>41809.0</v>
      </c>
      <c r="B3382" s="1">
        <v>0.808</v>
      </c>
    </row>
    <row r="3383">
      <c r="A3383" s="2">
        <v>41813.0</v>
      </c>
      <c r="B3383" s="1">
        <v>0.803</v>
      </c>
    </row>
    <row r="3384">
      <c r="A3384" s="2">
        <v>41814.0</v>
      </c>
      <c r="B3384" s="1">
        <v>0.793</v>
      </c>
    </row>
    <row r="3385">
      <c r="A3385" s="2">
        <v>41815.0</v>
      </c>
      <c r="B3385" s="1">
        <v>0.793</v>
      </c>
    </row>
    <row r="3386">
      <c r="A3386" s="2">
        <v>41816.0</v>
      </c>
      <c r="B3386" s="1">
        <v>0.788</v>
      </c>
    </row>
    <row r="3387">
      <c r="A3387" s="2">
        <v>41817.0</v>
      </c>
      <c r="B3387" s="1">
        <v>0.791</v>
      </c>
    </row>
    <row r="3388">
      <c r="A3388" s="2">
        <v>41820.0</v>
      </c>
      <c r="B3388" s="1">
        <v>0.784</v>
      </c>
    </row>
    <row r="3389">
      <c r="A3389" s="2">
        <v>41821.0</v>
      </c>
      <c r="B3389" s="1">
        <v>0.761</v>
      </c>
    </row>
    <row r="3390">
      <c r="A3390" s="2">
        <v>41822.0</v>
      </c>
      <c r="B3390" s="1">
        <v>0.73</v>
      </c>
    </row>
    <row r="3391">
      <c r="A3391" s="2">
        <v>41823.0</v>
      </c>
      <c r="B3391" s="1">
        <v>0.441</v>
      </c>
    </row>
    <row r="3392">
      <c r="A3392" s="2">
        <v>41824.0</v>
      </c>
      <c r="B3392" s="1">
        <v>0.389</v>
      </c>
    </row>
    <row r="3393">
      <c r="A3393" s="2">
        <v>41827.0</v>
      </c>
      <c r="B3393" s="1">
        <v>0.336</v>
      </c>
    </row>
    <row r="3394">
      <c r="A3394" s="2">
        <v>41828.0</v>
      </c>
      <c r="B3394" s="1">
        <v>0.32</v>
      </c>
    </row>
    <row r="3395">
      <c r="A3395" s="2">
        <v>41829.0</v>
      </c>
      <c r="B3395" s="1">
        <v>0.316</v>
      </c>
    </row>
    <row r="3396">
      <c r="A3396" s="2">
        <v>41830.0</v>
      </c>
      <c r="B3396" s="1">
        <v>0.318</v>
      </c>
    </row>
    <row r="3397">
      <c r="A3397" s="2">
        <v>41831.0</v>
      </c>
      <c r="B3397" s="1">
        <v>0.315</v>
      </c>
    </row>
    <row r="3398">
      <c r="A3398" s="2">
        <v>41834.0</v>
      </c>
      <c r="B3398" s="1">
        <v>0.324</v>
      </c>
    </row>
    <row r="3399">
      <c r="A3399" s="2">
        <v>41835.0</v>
      </c>
      <c r="B3399" s="1">
        <v>0.322</v>
      </c>
    </row>
    <row r="3400">
      <c r="A3400" s="2">
        <v>41836.0</v>
      </c>
      <c r="B3400" s="1">
        <v>0.318</v>
      </c>
    </row>
    <row r="3401">
      <c r="A3401" s="2">
        <v>41837.0</v>
      </c>
      <c r="B3401" s="1">
        <v>0.308</v>
      </c>
    </row>
    <row r="3402">
      <c r="A3402" s="2">
        <v>41838.0</v>
      </c>
      <c r="B3402" s="1">
        <v>0.304</v>
      </c>
    </row>
    <row r="3403">
      <c r="A3403" s="2">
        <v>41841.0</v>
      </c>
      <c r="B3403" s="1">
        <v>0.302</v>
      </c>
    </row>
    <row r="3404">
      <c r="A3404" s="2">
        <v>41842.0</v>
      </c>
      <c r="B3404" s="1">
        <v>0.315</v>
      </c>
    </row>
    <row r="3405">
      <c r="A3405" s="2">
        <v>41843.0</v>
      </c>
      <c r="B3405" s="1">
        <v>0.32</v>
      </c>
    </row>
    <row r="3406">
      <c r="A3406" s="2">
        <v>41844.0</v>
      </c>
      <c r="B3406" s="1">
        <v>0.319</v>
      </c>
    </row>
    <row r="3407">
      <c r="A3407" s="2">
        <v>41845.0</v>
      </c>
      <c r="B3407" s="1">
        <v>0.349</v>
      </c>
    </row>
    <row r="3408">
      <c r="A3408" s="2">
        <v>41848.0</v>
      </c>
      <c r="B3408" s="1">
        <v>0.344</v>
      </c>
    </row>
    <row r="3409">
      <c r="A3409" s="2">
        <v>41849.0</v>
      </c>
      <c r="B3409" s="1">
        <v>0.334</v>
      </c>
    </row>
    <row r="3410">
      <c r="A3410" s="2">
        <v>41850.0</v>
      </c>
      <c r="B3410" s="1">
        <v>0.322</v>
      </c>
    </row>
    <row r="3411">
      <c r="A3411" s="2">
        <v>41851.0</v>
      </c>
      <c r="B3411" s="1">
        <v>0.327</v>
      </c>
    </row>
    <row r="3412">
      <c r="A3412" s="2">
        <v>41852.0</v>
      </c>
      <c r="B3412" s="1">
        <v>0.327</v>
      </c>
    </row>
    <row r="3413">
      <c r="A3413" s="2">
        <v>41855.0</v>
      </c>
      <c r="B3413" s="1">
        <v>0.325</v>
      </c>
    </row>
    <row r="3414">
      <c r="A3414" s="2">
        <v>41856.0</v>
      </c>
      <c r="B3414" s="1">
        <v>0.318</v>
      </c>
    </row>
    <row r="3415">
      <c r="A3415" s="2">
        <v>41857.0</v>
      </c>
      <c r="B3415" s="1">
        <v>0.303</v>
      </c>
    </row>
    <row r="3416">
      <c r="A3416" s="2">
        <v>41858.0</v>
      </c>
      <c r="B3416" s="1">
        <v>0.301</v>
      </c>
    </row>
    <row r="3417">
      <c r="A3417" s="2">
        <v>41859.0</v>
      </c>
      <c r="B3417" s="1">
        <v>0.302</v>
      </c>
    </row>
    <row r="3418">
      <c r="A3418" s="2">
        <v>41862.0</v>
      </c>
      <c r="B3418" s="1">
        <v>0.306</v>
      </c>
    </row>
    <row r="3419">
      <c r="A3419" s="2">
        <v>41863.0</v>
      </c>
      <c r="B3419" s="1">
        <v>0.31</v>
      </c>
    </row>
    <row r="3420">
      <c r="A3420" s="2">
        <v>41864.0</v>
      </c>
      <c r="B3420" s="1">
        <v>0.306</v>
      </c>
    </row>
    <row r="3421">
      <c r="A3421" s="2">
        <v>41865.0</v>
      </c>
      <c r="B3421" s="1">
        <v>0.304</v>
      </c>
    </row>
    <row r="3422">
      <c r="A3422" s="2">
        <v>41866.0</v>
      </c>
      <c r="B3422" s="1">
        <v>0.302</v>
      </c>
    </row>
    <row r="3423">
      <c r="A3423" s="2">
        <v>41869.0</v>
      </c>
      <c r="B3423" s="1">
        <v>0.303</v>
      </c>
    </row>
    <row r="3424">
      <c r="A3424" s="2">
        <v>41870.0</v>
      </c>
      <c r="B3424" s="1">
        <v>0.302</v>
      </c>
    </row>
    <row r="3425">
      <c r="A3425" s="2">
        <v>41871.0</v>
      </c>
      <c r="B3425" s="1">
        <v>0.304</v>
      </c>
    </row>
    <row r="3426">
      <c r="A3426" s="2">
        <v>41872.0</v>
      </c>
      <c r="B3426" s="1">
        <v>0.295</v>
      </c>
    </row>
    <row r="3427">
      <c r="A3427" s="2">
        <v>41873.0</v>
      </c>
      <c r="B3427" s="1">
        <v>0.3</v>
      </c>
    </row>
    <row r="3428">
      <c r="A3428" s="2">
        <v>41876.0</v>
      </c>
      <c r="B3428" s="1">
        <v>0.297</v>
      </c>
    </row>
    <row r="3429">
      <c r="A3429" s="2">
        <v>41877.0</v>
      </c>
      <c r="B3429" s="1">
        <v>0.298</v>
      </c>
    </row>
    <row r="3430">
      <c r="A3430" s="2">
        <v>41878.0</v>
      </c>
      <c r="B3430" s="1">
        <v>0.298</v>
      </c>
    </row>
    <row r="3431">
      <c r="A3431" s="2">
        <v>41879.0</v>
      </c>
      <c r="B3431" s="1">
        <v>0.295</v>
      </c>
    </row>
    <row r="3432">
      <c r="A3432" s="2">
        <v>41880.0</v>
      </c>
      <c r="B3432" s="1">
        <v>0.295</v>
      </c>
    </row>
    <row r="3433">
      <c r="A3433" s="2">
        <v>41883.0</v>
      </c>
      <c r="B3433" s="1">
        <v>0.301</v>
      </c>
    </row>
    <row r="3434">
      <c r="A3434" s="2">
        <v>41884.0</v>
      </c>
      <c r="B3434" s="1">
        <v>0.299</v>
      </c>
    </row>
    <row r="3435">
      <c r="A3435" s="2">
        <v>41885.0</v>
      </c>
      <c r="B3435" s="1">
        <v>0.29</v>
      </c>
    </row>
    <row r="3436">
      <c r="A3436" s="2">
        <v>41886.0</v>
      </c>
      <c r="B3436" s="1">
        <v>0.29</v>
      </c>
    </row>
    <row r="3437">
      <c r="A3437" s="2">
        <v>41887.0</v>
      </c>
      <c r="B3437" s="1">
        <v>0.29</v>
      </c>
    </row>
    <row r="3438">
      <c r="A3438" s="2">
        <v>41890.0</v>
      </c>
      <c r="B3438" s="1">
        <v>0.294</v>
      </c>
    </row>
    <row r="3439">
      <c r="A3439" s="2">
        <v>41891.0</v>
      </c>
      <c r="B3439" s="1">
        <v>0.294</v>
      </c>
    </row>
    <row r="3440">
      <c r="A3440" s="2">
        <v>41892.0</v>
      </c>
      <c r="B3440" s="1">
        <v>0.294</v>
      </c>
    </row>
    <row r="3441">
      <c r="A3441" s="2">
        <v>41893.0</v>
      </c>
      <c r="B3441" s="1">
        <v>0.297</v>
      </c>
    </row>
    <row r="3442">
      <c r="A3442" s="2">
        <v>41894.0</v>
      </c>
      <c r="B3442" s="1">
        <v>0.303</v>
      </c>
    </row>
    <row r="3443">
      <c r="A3443" s="2">
        <v>41897.0</v>
      </c>
      <c r="B3443" s="1">
        <v>0.315</v>
      </c>
    </row>
    <row r="3444">
      <c r="A3444" s="2">
        <v>41898.0</v>
      </c>
      <c r="B3444" s="1">
        <v>0.329</v>
      </c>
    </row>
    <row r="3445">
      <c r="A3445" s="2">
        <v>41899.0</v>
      </c>
      <c r="B3445" s="1">
        <v>0.32</v>
      </c>
    </row>
    <row r="3446">
      <c r="A3446" s="2">
        <v>41900.0</v>
      </c>
      <c r="B3446" s="1">
        <v>0.316</v>
      </c>
    </row>
    <row r="3447">
      <c r="A3447" s="2">
        <v>41901.0</v>
      </c>
      <c r="B3447" s="1">
        <v>0.316</v>
      </c>
    </row>
    <row r="3448">
      <c r="A3448" s="2">
        <v>41904.0</v>
      </c>
      <c r="B3448" s="1">
        <v>0.312</v>
      </c>
    </row>
    <row r="3449">
      <c r="A3449" s="2">
        <v>41905.0</v>
      </c>
      <c r="B3449" s="1">
        <v>0.325</v>
      </c>
    </row>
    <row r="3450">
      <c r="A3450" s="2">
        <v>41906.0</v>
      </c>
      <c r="B3450" s="1">
        <v>0.328</v>
      </c>
    </row>
    <row r="3451">
      <c r="A3451" s="2">
        <v>41907.0</v>
      </c>
      <c r="B3451" s="1">
        <v>0.36</v>
      </c>
    </row>
    <row r="3452">
      <c r="A3452" s="2">
        <v>41908.0</v>
      </c>
      <c r="B3452" s="1">
        <v>0.367</v>
      </c>
    </row>
    <row r="3453">
      <c r="A3453" s="2">
        <v>41911.0</v>
      </c>
      <c r="B3453" s="1">
        <v>0.346</v>
      </c>
    </row>
    <row r="3454">
      <c r="A3454" s="2">
        <v>41912.0</v>
      </c>
      <c r="B3454" s="1">
        <v>0.336</v>
      </c>
    </row>
    <row r="3455">
      <c r="A3455" s="2">
        <v>41913.0</v>
      </c>
      <c r="B3455" s="1">
        <v>0.332</v>
      </c>
    </row>
    <row r="3456">
      <c r="A3456" s="2">
        <v>41914.0</v>
      </c>
      <c r="B3456" s="1">
        <v>0.331</v>
      </c>
    </row>
    <row r="3457">
      <c r="A3457" s="2">
        <v>41915.0</v>
      </c>
      <c r="B3457" s="1">
        <v>0.335</v>
      </c>
    </row>
    <row r="3458">
      <c r="A3458" s="2">
        <v>41918.0</v>
      </c>
      <c r="B3458" s="1">
        <v>0.334</v>
      </c>
    </row>
    <row r="3459">
      <c r="A3459" s="2">
        <v>41919.0</v>
      </c>
      <c r="B3459" s="1">
        <v>0.339</v>
      </c>
    </row>
    <row r="3460">
      <c r="A3460" s="2">
        <v>41920.0</v>
      </c>
      <c r="B3460" s="1">
        <v>0.324</v>
      </c>
    </row>
    <row r="3461">
      <c r="A3461" s="2">
        <v>41921.0</v>
      </c>
      <c r="B3461" s="1">
        <v>0.321</v>
      </c>
    </row>
    <row r="3462">
      <c r="A3462" s="2">
        <v>41922.0</v>
      </c>
      <c r="B3462" s="1">
        <v>0.325</v>
      </c>
    </row>
    <row r="3463">
      <c r="A3463" s="2">
        <v>41925.0</v>
      </c>
      <c r="B3463" s="1">
        <v>0.324</v>
      </c>
    </row>
    <row r="3464">
      <c r="A3464" s="2">
        <v>41926.0</v>
      </c>
      <c r="B3464" s="1">
        <v>0.321</v>
      </c>
    </row>
    <row r="3465">
      <c r="A3465" s="2">
        <v>41927.0</v>
      </c>
      <c r="B3465" s="1">
        <v>0.3</v>
      </c>
    </row>
    <row r="3466">
      <c r="A3466" s="2">
        <v>41928.0</v>
      </c>
      <c r="B3466" s="1">
        <v>0.294</v>
      </c>
    </row>
    <row r="3467">
      <c r="A3467" s="2">
        <v>41929.0</v>
      </c>
      <c r="B3467" s="1">
        <v>0.296</v>
      </c>
    </row>
    <row r="3468">
      <c r="A3468" s="2">
        <v>41932.0</v>
      </c>
      <c r="B3468" s="1">
        <v>0.295</v>
      </c>
    </row>
    <row r="3469">
      <c r="A3469" s="2">
        <v>41933.0</v>
      </c>
      <c r="B3469" s="1">
        <v>0.298</v>
      </c>
    </row>
    <row r="3470">
      <c r="A3470" s="2">
        <v>41934.0</v>
      </c>
      <c r="B3470" s="1">
        <v>0.291</v>
      </c>
    </row>
    <row r="3471">
      <c r="A3471" s="2">
        <v>41935.0</v>
      </c>
      <c r="B3471" s="1">
        <v>0.257</v>
      </c>
    </row>
    <row r="3472">
      <c r="A3472" s="2">
        <v>41936.0</v>
      </c>
      <c r="B3472" s="1">
        <v>0.237</v>
      </c>
    </row>
    <row r="3473">
      <c r="A3473" s="2">
        <v>41939.0</v>
      </c>
      <c r="B3473" s="1">
        <v>0.212</v>
      </c>
    </row>
    <row r="3474">
      <c r="A3474" s="2">
        <v>41940.0</v>
      </c>
      <c r="B3474" s="1">
        <v>0.094</v>
      </c>
    </row>
    <row r="3475">
      <c r="A3475" s="2">
        <v>41941.0</v>
      </c>
      <c r="B3475" s="1">
        <v>0.106</v>
      </c>
    </row>
    <row r="3476">
      <c r="A3476" s="2">
        <v>41942.0</v>
      </c>
      <c r="B3476" s="1">
        <v>0.104</v>
      </c>
    </row>
    <row r="3477">
      <c r="A3477" s="2">
        <v>41943.0</v>
      </c>
      <c r="B3477" s="1">
        <v>0.097</v>
      </c>
    </row>
    <row r="3478">
      <c r="A3478" s="2">
        <v>41946.0</v>
      </c>
      <c r="B3478" s="1">
        <v>0.096</v>
      </c>
    </row>
    <row r="3479">
      <c r="A3479" s="2">
        <v>41947.0</v>
      </c>
      <c r="B3479" s="1">
        <v>0.1</v>
      </c>
    </row>
    <row r="3480">
      <c r="A3480" s="2">
        <v>41948.0</v>
      </c>
      <c r="B3480" s="1">
        <v>0.098</v>
      </c>
    </row>
    <row r="3481">
      <c r="A3481" s="2">
        <v>41949.0</v>
      </c>
      <c r="B3481" s="1">
        <v>0.1</v>
      </c>
    </row>
    <row r="3482">
      <c r="A3482" s="2">
        <v>41950.0</v>
      </c>
      <c r="B3482" s="1">
        <v>0.098</v>
      </c>
    </row>
    <row r="3483">
      <c r="A3483" s="2">
        <v>41953.0</v>
      </c>
      <c r="B3483" s="1">
        <v>0.103</v>
      </c>
    </row>
    <row r="3484">
      <c r="A3484" s="2">
        <v>41954.0</v>
      </c>
      <c r="B3484" s="1">
        <v>0.102</v>
      </c>
    </row>
    <row r="3485">
      <c r="A3485" s="2">
        <v>41955.0</v>
      </c>
      <c r="B3485" s="1">
        <v>0.105</v>
      </c>
    </row>
    <row r="3486">
      <c r="A3486" s="2">
        <v>41956.0</v>
      </c>
      <c r="B3486" s="1">
        <v>0.106</v>
      </c>
    </row>
    <row r="3487">
      <c r="A3487" s="2">
        <v>41957.0</v>
      </c>
      <c r="B3487" s="1">
        <v>0.11</v>
      </c>
    </row>
    <row r="3488">
      <c r="A3488" s="2">
        <v>41960.0</v>
      </c>
      <c r="B3488" s="1">
        <v>0.11</v>
      </c>
    </row>
    <row r="3489">
      <c r="A3489" s="2">
        <v>41961.0</v>
      </c>
      <c r="B3489" s="1">
        <v>0.107</v>
      </c>
    </row>
    <row r="3490">
      <c r="A3490" s="2">
        <v>41962.0</v>
      </c>
      <c r="B3490" s="1">
        <v>0.105</v>
      </c>
    </row>
    <row r="3491">
      <c r="A3491" s="2">
        <v>41963.0</v>
      </c>
      <c r="B3491" s="1">
        <v>0.105</v>
      </c>
    </row>
    <row r="3492">
      <c r="A3492" s="2">
        <v>41964.0</v>
      </c>
      <c r="B3492" s="1">
        <v>0.108</v>
      </c>
    </row>
    <row r="3493">
      <c r="A3493" s="2">
        <v>41967.0</v>
      </c>
      <c r="B3493" s="1">
        <v>0.106</v>
      </c>
    </row>
    <row r="3494">
      <c r="A3494" s="2">
        <v>41968.0</v>
      </c>
      <c r="B3494" s="1">
        <v>0.105</v>
      </c>
    </row>
    <row r="3495">
      <c r="A3495" s="2">
        <v>41969.0</v>
      </c>
      <c r="B3495" s="1">
        <v>0.108</v>
      </c>
    </row>
    <row r="3496">
      <c r="A3496" s="2">
        <v>41970.0</v>
      </c>
      <c r="B3496" s="1">
        <v>0.108</v>
      </c>
    </row>
    <row r="3497">
      <c r="A3497" s="2">
        <v>41971.0</v>
      </c>
      <c r="B3497" s="1">
        <v>0.109</v>
      </c>
    </row>
    <row r="3498">
      <c r="A3498" s="2">
        <v>41974.0</v>
      </c>
      <c r="B3498" s="1">
        <v>0.111</v>
      </c>
    </row>
    <row r="3499">
      <c r="A3499" s="2">
        <v>41975.0</v>
      </c>
      <c r="B3499" s="1">
        <v>0.113</v>
      </c>
    </row>
    <row r="3500">
      <c r="A3500" s="2">
        <v>41976.0</v>
      </c>
      <c r="B3500" s="1">
        <v>0.112</v>
      </c>
    </row>
    <row r="3501">
      <c r="A3501" s="2">
        <v>41977.0</v>
      </c>
      <c r="B3501" s="1">
        <v>0.109</v>
      </c>
    </row>
    <row r="3502">
      <c r="A3502" s="2">
        <v>41978.0</v>
      </c>
      <c r="B3502" s="1">
        <v>0.107</v>
      </c>
    </row>
    <row r="3503">
      <c r="A3503" s="2">
        <v>41981.0</v>
      </c>
      <c r="B3503" s="1">
        <v>0.109</v>
      </c>
    </row>
    <row r="3504">
      <c r="A3504" s="2">
        <v>41982.0</v>
      </c>
      <c r="B3504" s="1">
        <v>0.112</v>
      </c>
    </row>
    <row r="3505">
      <c r="A3505" s="2">
        <v>41983.0</v>
      </c>
      <c r="B3505" s="1">
        <v>0.113</v>
      </c>
    </row>
    <row r="3506">
      <c r="A3506" s="2">
        <v>41984.0</v>
      </c>
      <c r="B3506" s="1">
        <v>0.111</v>
      </c>
    </row>
    <row r="3507">
      <c r="A3507" s="2">
        <v>41985.0</v>
      </c>
      <c r="B3507" s="1">
        <v>0.11</v>
      </c>
    </row>
    <row r="3508">
      <c r="A3508" s="2">
        <v>41988.0</v>
      </c>
      <c r="B3508" s="1">
        <v>0.109</v>
      </c>
    </row>
    <row r="3509">
      <c r="A3509" s="2">
        <v>41989.0</v>
      </c>
      <c r="B3509" s="1">
        <v>0.106</v>
      </c>
    </row>
    <row r="3510">
      <c r="A3510" s="2">
        <v>41990.0</v>
      </c>
      <c r="B3510" s="1">
        <v>0.103</v>
      </c>
    </row>
    <row r="3511">
      <c r="A3511" s="2">
        <v>41991.0</v>
      </c>
      <c r="B3511" s="1">
        <v>0.103</v>
      </c>
    </row>
    <row r="3512">
      <c r="A3512" s="2">
        <v>41992.0</v>
      </c>
      <c r="B3512" s="1">
        <v>0.102</v>
      </c>
    </row>
    <row r="3513">
      <c r="A3513" s="2">
        <v>41995.0</v>
      </c>
      <c r="B3513" s="1">
        <v>0.115</v>
      </c>
    </row>
    <row r="3514">
      <c r="A3514" s="2">
        <v>41996.0</v>
      </c>
      <c r="B3514" s="1">
        <v>0.132</v>
      </c>
    </row>
    <row r="3515">
      <c r="A3515" s="2">
        <v>42002.0</v>
      </c>
      <c r="B3515" s="1">
        <v>0.113</v>
      </c>
    </row>
    <row r="3516">
      <c r="A3516" s="2">
        <v>42003.0</v>
      </c>
      <c r="B3516" s="1">
        <v>0.104</v>
      </c>
    </row>
    <row r="3517">
      <c r="A3517" s="2">
        <v>42006.0</v>
      </c>
      <c r="B3517" s="1">
        <v>0.101</v>
      </c>
    </row>
    <row r="3518">
      <c r="A3518" s="2">
        <v>42009.0</v>
      </c>
      <c r="B3518" s="1">
        <v>0.1</v>
      </c>
    </row>
    <row r="3519">
      <c r="A3519" s="2">
        <v>42011.0</v>
      </c>
      <c r="B3519" s="1">
        <v>0.099</v>
      </c>
    </row>
    <row r="3520">
      <c r="A3520" s="2">
        <v>42012.0</v>
      </c>
      <c r="B3520" s="1">
        <v>0.097</v>
      </c>
    </row>
    <row r="3521">
      <c r="A3521" s="2">
        <v>42013.0</v>
      </c>
      <c r="B3521" s="1">
        <v>0.098</v>
      </c>
    </row>
    <row r="3522">
      <c r="A3522" s="2">
        <v>42016.0</v>
      </c>
      <c r="B3522" s="1">
        <v>0.094</v>
      </c>
    </row>
    <row r="3523">
      <c r="A3523" s="2">
        <v>42017.0</v>
      </c>
      <c r="B3523" s="1">
        <v>0.094</v>
      </c>
    </row>
    <row r="3524">
      <c r="A3524" s="2">
        <v>42018.0</v>
      </c>
      <c r="B3524" s="1">
        <v>0.094</v>
      </c>
    </row>
    <row r="3525">
      <c r="A3525" s="2">
        <v>42019.0</v>
      </c>
      <c r="B3525" s="1">
        <v>0.092</v>
      </c>
    </row>
    <row r="3526">
      <c r="A3526" s="2">
        <v>42020.0</v>
      </c>
      <c r="B3526" s="1">
        <v>0.089</v>
      </c>
    </row>
    <row r="3527">
      <c r="A3527" s="2">
        <v>42023.0</v>
      </c>
      <c r="B3527" s="1">
        <v>0.086</v>
      </c>
    </row>
    <row r="3528">
      <c r="A3528" s="2">
        <v>42024.0</v>
      </c>
      <c r="B3528" s="1">
        <v>0.087</v>
      </c>
    </row>
    <row r="3529">
      <c r="A3529" s="2">
        <v>42025.0</v>
      </c>
      <c r="B3529" s="1">
        <v>0.087</v>
      </c>
    </row>
    <row r="3530">
      <c r="A3530" s="2">
        <v>42026.0</v>
      </c>
      <c r="B3530" s="1">
        <v>0.083</v>
      </c>
    </row>
    <row r="3531">
      <c r="A3531" s="2">
        <v>42027.0</v>
      </c>
      <c r="B3531" s="1">
        <v>0.079</v>
      </c>
    </row>
    <row r="3532">
      <c r="A3532" s="2">
        <v>42030.0</v>
      </c>
      <c r="B3532" s="1">
        <v>0.069</v>
      </c>
    </row>
    <row r="3533">
      <c r="A3533" s="2">
        <v>42031.0</v>
      </c>
      <c r="B3533" s="1">
        <v>0.068</v>
      </c>
    </row>
    <row r="3534">
      <c r="A3534" s="2">
        <v>42032.0</v>
      </c>
      <c r="B3534" s="1">
        <v>0.063</v>
      </c>
    </row>
    <row r="3535">
      <c r="A3535" s="2">
        <v>42033.0</v>
      </c>
      <c r="B3535" s="1">
        <v>0.056</v>
      </c>
    </row>
    <row r="3536">
      <c r="A3536" s="2">
        <v>42034.0</v>
      </c>
      <c r="B3536" s="1">
        <v>0.055</v>
      </c>
    </row>
    <row r="3537">
      <c r="A3537" s="2">
        <v>42037.0</v>
      </c>
      <c r="B3537" s="1">
        <v>0.049</v>
      </c>
    </row>
    <row r="3538">
      <c r="A3538" s="2">
        <v>42038.0</v>
      </c>
      <c r="B3538" s="1">
        <v>0.038</v>
      </c>
    </row>
    <row r="3539">
      <c r="A3539" s="2">
        <v>42039.0</v>
      </c>
      <c r="B3539" s="1">
        <v>0.032</v>
      </c>
    </row>
    <row r="3540">
      <c r="A3540" s="2">
        <v>42040.0</v>
      </c>
      <c r="B3540" s="1">
        <v>0.037</v>
      </c>
    </row>
    <row r="3541">
      <c r="A3541" s="2">
        <v>42041.0</v>
      </c>
      <c r="B3541" s="1">
        <v>0.041</v>
      </c>
    </row>
    <row r="3542">
      <c r="A3542" s="2">
        <v>42044.0</v>
      </c>
      <c r="B3542" s="1">
        <v>0.044</v>
      </c>
    </row>
    <row r="3543">
      <c r="A3543" s="2">
        <v>42045.0</v>
      </c>
      <c r="B3543" s="1">
        <v>0.047</v>
      </c>
    </row>
    <row r="3544">
      <c r="A3544" s="2">
        <v>42046.0</v>
      </c>
      <c r="B3544" s="1">
        <v>0.041</v>
      </c>
    </row>
    <row r="3545">
      <c r="A3545" s="2">
        <v>42047.0</v>
      </c>
      <c r="B3545" s="1">
        <v>-0.004</v>
      </c>
    </row>
    <row r="3546">
      <c r="A3546" s="2">
        <v>42048.0</v>
      </c>
      <c r="B3546" s="1">
        <v>-0.032</v>
      </c>
    </row>
    <row r="3547">
      <c r="A3547" s="2">
        <v>42051.0</v>
      </c>
      <c r="B3547" s="1">
        <v>-0.039</v>
      </c>
    </row>
    <row r="3548">
      <c r="A3548" s="2">
        <v>42052.0</v>
      </c>
      <c r="B3548" s="1">
        <v>-0.042</v>
      </c>
    </row>
    <row r="3549">
      <c r="A3549" s="2">
        <v>42053.0</v>
      </c>
      <c r="B3549" s="1">
        <v>-0.046</v>
      </c>
    </row>
    <row r="3550">
      <c r="A3550" s="2">
        <v>42054.0</v>
      </c>
      <c r="B3550" s="1">
        <v>-0.046</v>
      </c>
    </row>
    <row r="3551">
      <c r="A3551" s="2">
        <v>42055.0</v>
      </c>
      <c r="B3551" s="1">
        <v>-0.035</v>
      </c>
    </row>
    <row r="3552">
      <c r="A3552" s="2">
        <v>42058.0</v>
      </c>
      <c r="B3552" s="1">
        <v>-0.032</v>
      </c>
    </row>
    <row r="3553">
      <c r="A3553" s="2">
        <v>42059.0</v>
      </c>
      <c r="B3553" s="1">
        <v>-0.032</v>
      </c>
    </row>
    <row r="3554">
      <c r="A3554" s="2">
        <v>42060.0</v>
      </c>
      <c r="B3554" s="1">
        <v>-0.027</v>
      </c>
    </row>
    <row r="3555">
      <c r="A3555" s="2">
        <v>42061.0</v>
      </c>
      <c r="B3555" s="1">
        <v>-0.029</v>
      </c>
    </row>
    <row r="3556">
      <c r="A3556" s="2">
        <v>42062.0</v>
      </c>
      <c r="B3556" s="1">
        <v>-0.026</v>
      </c>
    </row>
    <row r="3557">
      <c r="A3557" s="2">
        <v>42065.0</v>
      </c>
      <c r="B3557" s="1">
        <v>-0.013</v>
      </c>
    </row>
    <row r="3558">
      <c r="A3558" s="2">
        <v>42066.0</v>
      </c>
      <c r="B3558" s="1">
        <v>-0.017</v>
      </c>
    </row>
    <row r="3559">
      <c r="A3559" s="2">
        <v>42067.0</v>
      </c>
      <c r="B3559" s="1">
        <v>-0.023</v>
      </c>
    </row>
    <row r="3560">
      <c r="A3560" s="2">
        <v>42068.0</v>
      </c>
      <c r="B3560" s="1">
        <v>-0.029</v>
      </c>
    </row>
    <row r="3561">
      <c r="A3561" s="2">
        <v>42069.0</v>
      </c>
      <c r="B3561" s="1">
        <v>-0.033</v>
      </c>
    </row>
    <row r="3562">
      <c r="A3562" s="2">
        <v>42072.0</v>
      </c>
      <c r="B3562" s="1">
        <v>-0.032</v>
      </c>
    </row>
    <row r="3563">
      <c r="A3563" s="2">
        <v>42073.0</v>
      </c>
      <c r="B3563" s="1">
        <v>-0.029</v>
      </c>
    </row>
    <row r="3564">
      <c r="A3564" s="2">
        <v>42074.0</v>
      </c>
      <c r="B3564" s="1">
        <v>-0.034</v>
      </c>
    </row>
    <row r="3565">
      <c r="A3565" s="2">
        <v>42075.0</v>
      </c>
      <c r="B3565" s="1">
        <v>-0.036</v>
      </c>
    </row>
    <row r="3566">
      <c r="A3566" s="2">
        <v>42076.0</v>
      </c>
      <c r="B3566" s="1">
        <v>-0.038</v>
      </c>
    </row>
    <row r="3567">
      <c r="A3567" s="2">
        <v>42079.0</v>
      </c>
      <c r="B3567" s="1">
        <v>-0.038</v>
      </c>
    </row>
    <row r="3568">
      <c r="A3568" s="2">
        <v>42080.0</v>
      </c>
      <c r="B3568" s="1">
        <v>-0.038</v>
      </c>
    </row>
    <row r="3569">
      <c r="A3569" s="2">
        <v>42081.0</v>
      </c>
      <c r="B3569" s="1">
        <v>-0.043</v>
      </c>
    </row>
    <row r="3570">
      <c r="A3570" s="2">
        <v>42082.0</v>
      </c>
      <c r="B3570" s="1">
        <v>-0.131</v>
      </c>
    </row>
    <row r="3571">
      <c r="A3571" s="2">
        <v>42083.0</v>
      </c>
      <c r="B3571" s="1">
        <v>-0.148</v>
      </c>
    </row>
    <row r="3572">
      <c r="A3572" s="2">
        <v>42086.0</v>
      </c>
      <c r="B3572" s="1">
        <v>-0.164</v>
      </c>
    </row>
    <row r="3573">
      <c r="A3573" s="2">
        <v>42087.0</v>
      </c>
      <c r="B3573" s="1">
        <v>-0.135</v>
      </c>
    </row>
    <row r="3574">
      <c r="A3574" s="2">
        <v>42088.0</v>
      </c>
      <c r="B3574" s="1">
        <v>-0.111</v>
      </c>
    </row>
    <row r="3575">
      <c r="A3575" s="2">
        <v>42089.0</v>
      </c>
      <c r="B3575" s="1">
        <v>-0.115</v>
      </c>
    </row>
    <row r="3576">
      <c r="A3576" s="2">
        <v>42090.0</v>
      </c>
      <c r="B3576" s="1">
        <v>-0.117</v>
      </c>
    </row>
    <row r="3577">
      <c r="A3577" s="2">
        <v>42093.0</v>
      </c>
      <c r="B3577" s="1">
        <v>-0.133</v>
      </c>
    </row>
    <row r="3578">
      <c r="A3578" s="2">
        <v>42094.0</v>
      </c>
      <c r="B3578" s="1">
        <v>-0.137</v>
      </c>
    </row>
    <row r="3579">
      <c r="A3579" s="2">
        <v>42095.0</v>
      </c>
      <c r="B3579" s="1">
        <v>-0.146</v>
      </c>
    </row>
    <row r="3580">
      <c r="A3580" s="2">
        <v>42096.0</v>
      </c>
      <c r="B3580" s="1">
        <v>-0.146</v>
      </c>
    </row>
    <row r="3581">
      <c r="A3581" s="2">
        <v>42101.0</v>
      </c>
      <c r="B3581" s="1">
        <v>-0.151</v>
      </c>
    </row>
    <row r="3582">
      <c r="A3582" s="2">
        <v>42102.0</v>
      </c>
      <c r="B3582" s="1">
        <v>-0.158</v>
      </c>
    </row>
    <row r="3583">
      <c r="A3583" s="2">
        <v>42103.0</v>
      </c>
      <c r="B3583" s="1">
        <v>-0.174</v>
      </c>
    </row>
    <row r="3584">
      <c r="A3584" s="2">
        <v>42104.0</v>
      </c>
      <c r="B3584" s="1">
        <v>-0.178</v>
      </c>
    </row>
    <row r="3585">
      <c r="A3585" s="2">
        <v>42107.0</v>
      </c>
      <c r="B3585" s="1">
        <v>-0.18</v>
      </c>
    </row>
    <row r="3586">
      <c r="A3586" s="2">
        <v>42108.0</v>
      </c>
      <c r="B3586" s="1">
        <v>-0.198</v>
      </c>
    </row>
    <row r="3587">
      <c r="A3587" s="2">
        <v>42109.0</v>
      </c>
      <c r="B3587" s="1">
        <v>-0.218</v>
      </c>
    </row>
    <row r="3588">
      <c r="A3588" s="2">
        <v>42110.0</v>
      </c>
      <c r="B3588" s="1">
        <v>-0.232</v>
      </c>
    </row>
    <row r="3589">
      <c r="A3589" s="2">
        <v>42111.0</v>
      </c>
      <c r="B3589" s="1">
        <v>-0.242</v>
      </c>
    </row>
    <row r="3590">
      <c r="A3590" s="2">
        <v>42114.0</v>
      </c>
      <c r="B3590" s="1">
        <v>-0.24</v>
      </c>
    </row>
    <row r="3591">
      <c r="A3591" s="2">
        <v>42115.0</v>
      </c>
      <c r="B3591" s="1">
        <v>-0.245</v>
      </c>
    </row>
    <row r="3592">
      <c r="A3592" s="2">
        <v>42116.0</v>
      </c>
      <c r="B3592" s="1">
        <v>-0.254</v>
      </c>
    </row>
    <row r="3593">
      <c r="A3593" s="2">
        <v>42117.0</v>
      </c>
      <c r="B3593" s="1">
        <v>-0.259</v>
      </c>
    </row>
    <row r="3594">
      <c r="A3594" s="2">
        <v>42118.0</v>
      </c>
      <c r="B3594" s="1">
        <v>-0.265</v>
      </c>
    </row>
    <row r="3595">
      <c r="A3595" s="2">
        <v>42121.0</v>
      </c>
      <c r="B3595" s="1">
        <v>-0.273</v>
      </c>
    </row>
    <row r="3596">
      <c r="A3596" s="2">
        <v>42122.0</v>
      </c>
      <c r="B3596" s="1">
        <v>-0.28</v>
      </c>
    </row>
    <row r="3597">
      <c r="A3597" s="2">
        <v>42123.0</v>
      </c>
      <c r="B3597" s="1">
        <v>-0.28</v>
      </c>
    </row>
    <row r="3598">
      <c r="A3598" s="2">
        <v>42124.0</v>
      </c>
      <c r="B3598" s="1">
        <v>-0.282</v>
      </c>
    </row>
    <row r="3599">
      <c r="A3599" s="2">
        <v>42128.0</v>
      </c>
      <c r="B3599" s="1">
        <v>-0.278</v>
      </c>
    </row>
    <row r="3600">
      <c r="A3600" s="2">
        <v>42129.0</v>
      </c>
      <c r="B3600" s="1">
        <v>-0.278</v>
      </c>
    </row>
    <row r="3601">
      <c r="A3601" s="2">
        <v>42130.0</v>
      </c>
      <c r="B3601" s="1">
        <v>-0.279</v>
      </c>
    </row>
    <row r="3602">
      <c r="A3602" s="2">
        <v>42131.0</v>
      </c>
      <c r="B3602" s="1">
        <v>-0.281</v>
      </c>
    </row>
    <row r="3603">
      <c r="A3603" s="2">
        <v>42132.0</v>
      </c>
      <c r="B3603" s="1">
        <v>-0.279</v>
      </c>
    </row>
    <row r="3604">
      <c r="A3604" s="2">
        <v>42135.0</v>
      </c>
      <c r="B3604" s="1">
        <v>-0.279</v>
      </c>
    </row>
    <row r="3605">
      <c r="A3605" s="2">
        <v>42136.0</v>
      </c>
      <c r="B3605" s="1">
        <v>-0.275</v>
      </c>
    </row>
    <row r="3606">
      <c r="A3606" s="2">
        <v>42137.0</v>
      </c>
      <c r="B3606" s="1">
        <v>-0.266</v>
      </c>
    </row>
    <row r="3607">
      <c r="A3607" s="2">
        <v>42139.0</v>
      </c>
      <c r="B3607" s="1">
        <v>-0.271</v>
      </c>
    </row>
    <row r="3608">
      <c r="A3608" s="2">
        <v>42142.0</v>
      </c>
      <c r="B3608" s="1">
        <v>-0.272</v>
      </c>
    </row>
    <row r="3609">
      <c r="A3609" s="2">
        <v>42143.0</v>
      </c>
      <c r="B3609" s="1">
        <v>-0.273</v>
      </c>
    </row>
    <row r="3610">
      <c r="A3610" s="2">
        <v>42144.0</v>
      </c>
      <c r="B3610" s="1">
        <v>-0.276</v>
      </c>
    </row>
    <row r="3611">
      <c r="A3611" s="2">
        <v>42145.0</v>
      </c>
      <c r="B3611" s="1">
        <v>-0.278</v>
      </c>
    </row>
    <row r="3612">
      <c r="A3612" s="2">
        <v>42146.0</v>
      </c>
      <c r="B3612" s="1">
        <v>-0.28</v>
      </c>
    </row>
    <row r="3613">
      <c r="A3613" s="2">
        <v>42149.0</v>
      </c>
      <c r="B3613" s="1">
        <v>-0.281</v>
      </c>
    </row>
    <row r="3614">
      <c r="A3614" s="2">
        <v>42150.0</v>
      </c>
      <c r="B3614" s="1">
        <v>-0.271</v>
      </c>
    </row>
    <row r="3615">
      <c r="A3615" s="2">
        <v>42151.0</v>
      </c>
      <c r="B3615" s="1">
        <v>-0.273</v>
      </c>
    </row>
    <row r="3616">
      <c r="A3616" s="2">
        <v>42152.0</v>
      </c>
      <c r="B3616" s="1">
        <v>-0.277</v>
      </c>
    </row>
    <row r="3617">
      <c r="A3617" s="2">
        <v>42153.0</v>
      </c>
      <c r="B3617" s="1">
        <v>-0.281</v>
      </c>
    </row>
    <row r="3618">
      <c r="A3618" s="2">
        <v>42156.0</v>
      </c>
      <c r="B3618" s="1">
        <v>-0.282</v>
      </c>
    </row>
    <row r="3619">
      <c r="A3619" s="2">
        <v>42157.0</v>
      </c>
      <c r="B3619" s="1">
        <v>-0.279</v>
      </c>
    </row>
    <row r="3620">
      <c r="A3620" s="2">
        <v>42158.0</v>
      </c>
      <c r="B3620" s="1">
        <v>-0.279</v>
      </c>
    </row>
    <row r="3621">
      <c r="A3621" s="2">
        <v>42159.0</v>
      </c>
      <c r="B3621" s="1">
        <v>-0.281</v>
      </c>
    </row>
    <row r="3622">
      <c r="A3622" s="2">
        <v>42160.0</v>
      </c>
      <c r="B3622" s="1">
        <v>-0.278</v>
      </c>
    </row>
    <row r="3623">
      <c r="A3623" s="2">
        <v>42163.0</v>
      </c>
      <c r="B3623" s="1">
        <v>-0.278</v>
      </c>
    </row>
    <row r="3624">
      <c r="A3624" s="2">
        <v>42164.0</v>
      </c>
      <c r="B3624" s="1">
        <v>-0.28</v>
      </c>
    </row>
    <row r="3625">
      <c r="A3625" s="2">
        <v>42165.0</v>
      </c>
      <c r="B3625" s="1">
        <v>-0.283</v>
      </c>
    </row>
    <row r="3626">
      <c r="A3626" s="2">
        <v>42166.0</v>
      </c>
      <c r="B3626" s="1">
        <v>-0.273</v>
      </c>
    </row>
    <row r="3627">
      <c r="A3627" s="2">
        <v>42167.0</v>
      </c>
      <c r="B3627" s="1">
        <v>-0.273</v>
      </c>
    </row>
    <row r="3628">
      <c r="A3628" s="2">
        <v>42170.0</v>
      </c>
      <c r="B3628" s="1">
        <v>-0.27</v>
      </c>
    </row>
    <row r="3629">
      <c r="A3629" s="2">
        <v>42171.0</v>
      </c>
      <c r="B3629" s="1">
        <v>-0.267</v>
      </c>
    </row>
    <row r="3630">
      <c r="A3630" s="2">
        <v>42172.0</v>
      </c>
      <c r="B3630" s="1">
        <v>-0.251</v>
      </c>
    </row>
    <row r="3631">
      <c r="A3631" s="2">
        <v>42173.0</v>
      </c>
      <c r="B3631" s="1">
        <v>-0.23</v>
      </c>
    </row>
    <row r="3632">
      <c r="A3632" s="2">
        <v>42177.0</v>
      </c>
      <c r="B3632" s="1">
        <v>-0.225</v>
      </c>
    </row>
    <row r="3633">
      <c r="A3633" s="2">
        <v>42178.0</v>
      </c>
      <c r="B3633" s="1">
        <v>-0.226</v>
      </c>
    </row>
    <row r="3634">
      <c r="A3634" s="2">
        <v>42179.0</v>
      </c>
      <c r="B3634" s="1">
        <v>-0.242</v>
      </c>
    </row>
    <row r="3635">
      <c r="A3635" s="2">
        <v>42180.0</v>
      </c>
      <c r="B3635" s="1">
        <v>-0.241</v>
      </c>
    </row>
    <row r="3636">
      <c r="A3636" s="2">
        <v>42181.0</v>
      </c>
      <c r="B3636" s="1">
        <v>-0.239</v>
      </c>
    </row>
    <row r="3637">
      <c r="A3637" s="2">
        <v>42184.0</v>
      </c>
      <c r="B3637" s="1">
        <v>-0.256</v>
      </c>
    </row>
    <row r="3638">
      <c r="A3638" s="2">
        <v>42185.0</v>
      </c>
      <c r="B3638" s="1">
        <v>-0.265</v>
      </c>
    </row>
    <row r="3639">
      <c r="A3639" s="2">
        <v>42186.0</v>
      </c>
      <c r="B3639" s="1">
        <v>-0.274</v>
      </c>
    </row>
    <row r="3640">
      <c r="A3640" s="2">
        <v>42187.0</v>
      </c>
      <c r="B3640" s="1">
        <v>-0.334</v>
      </c>
    </row>
    <row r="3641">
      <c r="A3641" s="2">
        <v>42188.0</v>
      </c>
      <c r="B3641" s="1">
        <v>-0.343</v>
      </c>
    </row>
    <row r="3642">
      <c r="A3642" s="2">
        <v>42191.0</v>
      </c>
      <c r="B3642" s="1">
        <v>-0.35</v>
      </c>
    </row>
    <row r="3643">
      <c r="A3643" s="2">
        <v>42192.0</v>
      </c>
      <c r="B3643" s="1">
        <v>-0.343</v>
      </c>
    </row>
    <row r="3644">
      <c r="A3644" s="2">
        <v>42193.0</v>
      </c>
      <c r="B3644" s="1">
        <v>-0.336</v>
      </c>
    </row>
    <row r="3645">
      <c r="A3645" s="2">
        <v>42194.0</v>
      </c>
      <c r="B3645" s="1">
        <v>-0.329</v>
      </c>
    </row>
    <row r="3646">
      <c r="A3646" s="2">
        <v>42195.0</v>
      </c>
      <c r="B3646" s="1">
        <v>-0.334</v>
      </c>
    </row>
    <row r="3647">
      <c r="A3647" s="2">
        <v>42198.0</v>
      </c>
      <c r="B3647" s="1">
        <v>-0.336</v>
      </c>
    </row>
    <row r="3648">
      <c r="A3648" s="2">
        <v>42199.0</v>
      </c>
      <c r="B3648" s="1">
        <v>-0.331</v>
      </c>
    </row>
    <row r="3649">
      <c r="A3649" s="2">
        <v>42200.0</v>
      </c>
      <c r="B3649" s="1">
        <v>-0.326</v>
      </c>
    </row>
    <row r="3650">
      <c r="A3650" s="2">
        <v>42201.0</v>
      </c>
      <c r="B3650" s="1">
        <v>-0.325</v>
      </c>
    </row>
    <row r="3651">
      <c r="A3651" s="2">
        <v>42202.0</v>
      </c>
      <c r="B3651" s="1">
        <v>-0.325</v>
      </c>
    </row>
    <row r="3652">
      <c r="A3652" s="2">
        <v>42205.0</v>
      </c>
      <c r="B3652" s="1">
        <v>-0.319</v>
      </c>
    </row>
    <row r="3653">
      <c r="A3653" s="2">
        <v>42206.0</v>
      </c>
      <c r="B3653" s="1">
        <v>-0.305</v>
      </c>
    </row>
    <row r="3654">
      <c r="A3654" s="2">
        <v>42207.0</v>
      </c>
      <c r="B3654" s="1">
        <v>-0.3</v>
      </c>
    </row>
    <row r="3655">
      <c r="A3655" s="2">
        <v>42208.0</v>
      </c>
      <c r="B3655" s="1">
        <v>-0.301</v>
      </c>
    </row>
    <row r="3656">
      <c r="A3656" s="2">
        <v>42209.0</v>
      </c>
      <c r="B3656" s="1">
        <v>-0.302</v>
      </c>
    </row>
    <row r="3657">
      <c r="A3657" s="2">
        <v>42212.0</v>
      </c>
      <c r="B3657" s="1">
        <v>-0.303</v>
      </c>
    </row>
    <row r="3658">
      <c r="A3658" s="2">
        <v>42213.0</v>
      </c>
      <c r="B3658" s="1">
        <v>-0.299</v>
      </c>
    </row>
    <row r="3659">
      <c r="A3659" s="2">
        <v>42214.0</v>
      </c>
      <c r="B3659" s="1">
        <v>-0.325</v>
      </c>
    </row>
    <row r="3660">
      <c r="A3660" s="2">
        <v>42215.0</v>
      </c>
      <c r="B3660" s="1">
        <v>-0.303</v>
      </c>
    </row>
    <row r="3661">
      <c r="A3661" s="2">
        <v>42216.0</v>
      </c>
      <c r="B3661" s="1">
        <v>-0.305</v>
      </c>
    </row>
    <row r="3662">
      <c r="A3662" s="2">
        <v>42219.0</v>
      </c>
      <c r="B3662" s="1">
        <v>-0.308</v>
      </c>
    </row>
    <row r="3663">
      <c r="A3663" s="2">
        <v>42220.0</v>
      </c>
      <c r="B3663" s="1">
        <v>-0.312</v>
      </c>
    </row>
    <row r="3664">
      <c r="A3664" s="2">
        <v>42221.0</v>
      </c>
      <c r="B3664" s="1">
        <v>-0.321</v>
      </c>
    </row>
    <row r="3665">
      <c r="A3665" s="2">
        <v>42222.0</v>
      </c>
      <c r="B3665" s="1">
        <v>-0.322</v>
      </c>
    </row>
    <row r="3666">
      <c r="A3666" s="2">
        <v>42223.0</v>
      </c>
      <c r="B3666" s="1">
        <v>-0.317</v>
      </c>
    </row>
    <row r="3667">
      <c r="A3667" s="2">
        <v>42226.0</v>
      </c>
      <c r="B3667" s="1">
        <v>-0.318</v>
      </c>
    </row>
    <row r="3668">
      <c r="A3668" s="2">
        <v>42227.0</v>
      </c>
      <c r="B3668" s="1">
        <v>-0.319</v>
      </c>
    </row>
    <row r="3669">
      <c r="A3669" s="2">
        <v>42228.0</v>
      </c>
      <c r="B3669" s="1">
        <v>-0.324</v>
      </c>
    </row>
    <row r="3670">
      <c r="A3670" s="2">
        <v>42229.0</v>
      </c>
      <c r="B3670" s="1">
        <v>-0.326</v>
      </c>
    </row>
    <row r="3671">
      <c r="A3671" s="2">
        <v>42230.0</v>
      </c>
      <c r="B3671" s="1">
        <v>-0.324</v>
      </c>
    </row>
    <row r="3672">
      <c r="A3672" s="2">
        <v>42233.0</v>
      </c>
      <c r="B3672" s="1">
        <v>-0.328</v>
      </c>
    </row>
    <row r="3673">
      <c r="A3673" s="2">
        <v>42234.0</v>
      </c>
      <c r="B3673" s="1">
        <v>-0.327</v>
      </c>
    </row>
    <row r="3674">
      <c r="A3674" s="2">
        <v>42235.0</v>
      </c>
      <c r="B3674" s="1">
        <v>-0.328</v>
      </c>
    </row>
    <row r="3675">
      <c r="A3675" s="2">
        <v>42236.0</v>
      </c>
      <c r="B3675" s="1">
        <v>-0.33</v>
      </c>
    </row>
    <row r="3676">
      <c r="A3676" s="2">
        <v>42237.0</v>
      </c>
      <c r="B3676" s="1">
        <v>-0.331</v>
      </c>
    </row>
    <row r="3677">
      <c r="A3677" s="2">
        <v>42240.0</v>
      </c>
      <c r="B3677" s="1">
        <v>-0.333</v>
      </c>
    </row>
    <row r="3678">
      <c r="A3678" s="2">
        <v>42241.0</v>
      </c>
      <c r="B3678" s="1">
        <v>-0.334</v>
      </c>
    </row>
    <row r="3679">
      <c r="A3679" s="2">
        <v>42242.0</v>
      </c>
      <c r="B3679" s="1">
        <v>-0.335</v>
      </c>
    </row>
    <row r="3680">
      <c r="A3680" s="2">
        <v>42243.0</v>
      </c>
      <c r="B3680" s="1">
        <v>-0.336</v>
      </c>
    </row>
    <row r="3681">
      <c r="A3681" s="2">
        <v>42244.0</v>
      </c>
      <c r="B3681" s="1">
        <v>-0.337</v>
      </c>
    </row>
    <row r="3682">
      <c r="A3682" s="2">
        <v>42247.0</v>
      </c>
      <c r="B3682" s="1">
        <v>-0.338</v>
      </c>
    </row>
    <row r="3683">
      <c r="A3683" s="2">
        <v>42248.0</v>
      </c>
      <c r="B3683" s="1">
        <v>-0.35</v>
      </c>
    </row>
    <row r="3684">
      <c r="A3684" s="2">
        <v>42249.0</v>
      </c>
      <c r="B3684" s="1">
        <v>-0.377</v>
      </c>
    </row>
    <row r="3685">
      <c r="A3685" s="2">
        <v>42250.0</v>
      </c>
      <c r="B3685" s="1">
        <v>-0.366</v>
      </c>
    </row>
    <row r="3686">
      <c r="A3686" s="2">
        <v>42251.0</v>
      </c>
      <c r="B3686" s="1">
        <v>-0.361</v>
      </c>
    </row>
    <row r="3687">
      <c r="A3687" s="2">
        <v>42254.0</v>
      </c>
      <c r="B3687" s="1">
        <v>-0.357</v>
      </c>
    </row>
    <row r="3688">
      <c r="A3688" s="2">
        <v>42255.0</v>
      </c>
      <c r="B3688" s="1">
        <v>-0.352</v>
      </c>
    </row>
    <row r="3689">
      <c r="A3689" s="2">
        <v>42256.0</v>
      </c>
      <c r="B3689" s="1">
        <v>-0.345</v>
      </c>
    </row>
    <row r="3690">
      <c r="A3690" s="2">
        <v>42257.0</v>
      </c>
      <c r="B3690" s="1">
        <v>-0.34</v>
      </c>
    </row>
    <row r="3691">
      <c r="A3691" s="2">
        <v>42258.0</v>
      </c>
      <c r="B3691" s="1">
        <v>-0.341</v>
      </c>
    </row>
    <row r="3692">
      <c r="A3692" s="2">
        <v>42261.0</v>
      </c>
      <c r="B3692" s="1">
        <v>-0.34</v>
      </c>
    </row>
    <row r="3693">
      <c r="A3693" s="2">
        <v>42262.0</v>
      </c>
      <c r="B3693" s="1">
        <v>-0.35</v>
      </c>
    </row>
    <row r="3694">
      <c r="A3694" s="2">
        <v>42263.0</v>
      </c>
      <c r="B3694" s="1">
        <v>-0.355</v>
      </c>
    </row>
    <row r="3695">
      <c r="A3695" s="2">
        <v>42264.0</v>
      </c>
      <c r="B3695" s="1">
        <v>-0.366</v>
      </c>
    </row>
    <row r="3696">
      <c r="A3696" s="2">
        <v>42265.0</v>
      </c>
      <c r="B3696" s="1">
        <v>-0.357</v>
      </c>
    </row>
    <row r="3697">
      <c r="A3697" s="2">
        <v>42268.0</v>
      </c>
      <c r="B3697" s="1">
        <v>-0.36</v>
      </c>
    </row>
    <row r="3698">
      <c r="A3698" s="2">
        <v>42269.0</v>
      </c>
      <c r="B3698" s="1">
        <v>-0.363</v>
      </c>
    </row>
    <row r="3699">
      <c r="A3699" s="2">
        <v>42270.0</v>
      </c>
      <c r="B3699" s="1">
        <v>-0.361</v>
      </c>
    </row>
    <row r="3700">
      <c r="A3700" s="2">
        <v>42271.0</v>
      </c>
      <c r="B3700" s="1">
        <v>-0.367</v>
      </c>
    </row>
    <row r="3701">
      <c r="A3701" s="2">
        <v>42272.0</v>
      </c>
      <c r="B3701" s="1">
        <v>-0.376</v>
      </c>
    </row>
    <row r="3702">
      <c r="A3702" s="2">
        <v>42275.0</v>
      </c>
      <c r="B3702" s="1">
        <v>-0.388</v>
      </c>
    </row>
    <row r="3703">
      <c r="A3703" s="2">
        <v>42276.0</v>
      </c>
      <c r="B3703" s="1">
        <v>-0.375</v>
      </c>
    </row>
    <row r="3704">
      <c r="A3704" s="2">
        <v>42277.0</v>
      </c>
      <c r="B3704" s="1">
        <v>-0.377</v>
      </c>
    </row>
    <row r="3705">
      <c r="A3705" s="2">
        <v>42278.0</v>
      </c>
      <c r="B3705" s="1">
        <v>-0.365</v>
      </c>
    </row>
    <row r="3706">
      <c r="A3706" s="2">
        <v>42279.0</v>
      </c>
      <c r="B3706" s="1">
        <v>-0.364</v>
      </c>
    </row>
    <row r="3707">
      <c r="A3707" s="2">
        <v>42282.0</v>
      </c>
      <c r="B3707" s="1">
        <v>-0.362</v>
      </c>
    </row>
    <row r="3708">
      <c r="A3708" s="2">
        <v>42283.0</v>
      </c>
      <c r="B3708" s="1">
        <v>-0.355</v>
      </c>
    </row>
    <row r="3709">
      <c r="A3709" s="2">
        <v>42284.0</v>
      </c>
      <c r="B3709" s="1">
        <v>-0.342</v>
      </c>
    </row>
    <row r="3710">
      <c r="A3710" s="2">
        <v>42285.0</v>
      </c>
      <c r="B3710" s="1">
        <v>-0.34</v>
      </c>
    </row>
    <row r="3711">
      <c r="A3711" s="2">
        <v>42286.0</v>
      </c>
      <c r="B3711" s="1">
        <v>-0.343</v>
      </c>
    </row>
    <row r="3712">
      <c r="A3712" s="2">
        <v>42289.0</v>
      </c>
      <c r="B3712" s="1">
        <v>-0.344</v>
      </c>
    </row>
    <row r="3713">
      <c r="A3713" s="2">
        <v>42290.0</v>
      </c>
      <c r="B3713" s="1">
        <v>-0.359</v>
      </c>
    </row>
    <row r="3714">
      <c r="A3714" s="2">
        <v>42291.0</v>
      </c>
      <c r="B3714" s="1">
        <v>-0.371</v>
      </c>
    </row>
    <row r="3715">
      <c r="A3715" s="2">
        <v>42292.0</v>
      </c>
      <c r="B3715" s="1">
        <v>-0.376</v>
      </c>
    </row>
    <row r="3716">
      <c r="A3716" s="2">
        <v>42293.0</v>
      </c>
      <c r="B3716" s="1">
        <v>-0.374</v>
      </c>
    </row>
    <row r="3717">
      <c r="A3717" s="2">
        <v>42296.0</v>
      </c>
      <c r="B3717" s="1">
        <v>-0.375</v>
      </c>
    </row>
    <row r="3718">
      <c r="A3718" s="2">
        <v>42297.0</v>
      </c>
      <c r="B3718" s="1">
        <v>-0.382</v>
      </c>
    </row>
    <row r="3719">
      <c r="A3719" s="2">
        <v>42298.0</v>
      </c>
      <c r="B3719" s="1">
        <v>-0.387</v>
      </c>
    </row>
    <row r="3720">
      <c r="A3720" s="2">
        <v>42299.0</v>
      </c>
      <c r="B3720" s="1">
        <v>-0.395</v>
      </c>
    </row>
    <row r="3721">
      <c r="A3721" s="2">
        <v>42300.0</v>
      </c>
      <c r="B3721" s="1">
        <v>-0.395</v>
      </c>
    </row>
    <row r="3722">
      <c r="A3722" s="2">
        <v>42303.0</v>
      </c>
      <c r="B3722" s="1">
        <v>-0.392</v>
      </c>
    </row>
    <row r="3723">
      <c r="A3723" s="2">
        <v>42304.0</v>
      </c>
      <c r="B3723" s="1">
        <v>-0.378</v>
      </c>
    </row>
    <row r="3724">
      <c r="A3724" s="2">
        <v>42305.0</v>
      </c>
      <c r="B3724" s="1">
        <v>-0.366</v>
      </c>
    </row>
    <row r="3725">
      <c r="A3725" s="2">
        <v>42306.0</v>
      </c>
      <c r="B3725" s="1">
        <v>-0.369</v>
      </c>
    </row>
    <row r="3726">
      <c r="A3726" s="2">
        <v>42307.0</v>
      </c>
      <c r="B3726" s="1">
        <v>-0.369</v>
      </c>
    </row>
    <row r="3727">
      <c r="A3727" s="2">
        <v>42310.0</v>
      </c>
      <c r="B3727" s="1">
        <v>-0.367</v>
      </c>
    </row>
    <row r="3728">
      <c r="A3728" s="2">
        <v>42311.0</v>
      </c>
      <c r="B3728" s="1">
        <v>-0.353</v>
      </c>
    </row>
    <row r="3729">
      <c r="A3729" s="2">
        <v>42312.0</v>
      </c>
      <c r="B3729" s="1">
        <v>-0.352</v>
      </c>
    </row>
    <row r="3730">
      <c r="A3730" s="2">
        <v>42313.0</v>
      </c>
      <c r="B3730" s="1">
        <v>-0.353</v>
      </c>
    </row>
    <row r="3731">
      <c r="A3731" s="2">
        <v>42314.0</v>
      </c>
      <c r="B3731" s="1">
        <v>-0.353</v>
      </c>
    </row>
    <row r="3732">
      <c r="A3732" s="2">
        <v>42317.0</v>
      </c>
      <c r="B3732" s="1">
        <v>-0.348</v>
      </c>
    </row>
    <row r="3733">
      <c r="A3733" s="2">
        <v>42318.0</v>
      </c>
      <c r="B3733" s="1">
        <v>-0.323</v>
      </c>
    </row>
    <row r="3734">
      <c r="A3734" s="2">
        <v>42319.0</v>
      </c>
      <c r="B3734" s="1">
        <v>-0.288</v>
      </c>
    </row>
    <row r="3735">
      <c r="A3735" s="2">
        <v>42320.0</v>
      </c>
      <c r="B3735" s="1">
        <v>-0.263</v>
      </c>
    </row>
    <row r="3736">
      <c r="A3736" s="2">
        <v>42321.0</v>
      </c>
      <c r="B3736" s="1">
        <v>-0.265</v>
      </c>
    </row>
    <row r="3737">
      <c r="A3737" s="2">
        <v>42324.0</v>
      </c>
      <c r="B3737" s="1">
        <v>-0.274</v>
      </c>
    </row>
    <row r="3738">
      <c r="A3738" s="2">
        <v>42325.0</v>
      </c>
      <c r="B3738" s="1">
        <v>-0.321</v>
      </c>
    </row>
    <row r="3739">
      <c r="A3739" s="2">
        <v>42326.0</v>
      </c>
      <c r="B3739" s="1">
        <v>-0.347</v>
      </c>
    </row>
    <row r="3740">
      <c r="A3740" s="2">
        <v>42327.0</v>
      </c>
      <c r="B3740" s="1">
        <v>-0.351</v>
      </c>
    </row>
    <row r="3741">
      <c r="A3741" s="2">
        <v>42328.0</v>
      </c>
      <c r="B3741" s="1">
        <v>-0.346</v>
      </c>
    </row>
    <row r="3742">
      <c r="A3742" s="2">
        <v>42331.0</v>
      </c>
      <c r="B3742" s="1">
        <v>-0.35</v>
      </c>
    </row>
    <row r="3743">
      <c r="A3743" s="2">
        <v>42332.0</v>
      </c>
      <c r="B3743" s="1">
        <v>-0.347</v>
      </c>
    </row>
    <row r="3744">
      <c r="A3744" s="2">
        <v>42333.0</v>
      </c>
      <c r="B3744" s="1">
        <v>-0.335</v>
      </c>
    </row>
    <row r="3745">
      <c r="A3745" s="2">
        <v>42334.0</v>
      </c>
      <c r="B3745" s="1">
        <v>-0.338</v>
      </c>
    </row>
    <row r="3746">
      <c r="A3746" s="2">
        <v>42335.0</v>
      </c>
      <c r="B3746" s="1">
        <v>-0.333</v>
      </c>
    </row>
    <row r="3747">
      <c r="A3747" s="2">
        <v>42338.0</v>
      </c>
      <c r="B3747" s="1">
        <v>-0.332</v>
      </c>
    </row>
    <row r="3748">
      <c r="A3748" s="2">
        <v>42339.0</v>
      </c>
      <c r="B3748" s="1">
        <v>-0.343</v>
      </c>
    </row>
    <row r="3749">
      <c r="A3749" s="2">
        <v>42340.0</v>
      </c>
      <c r="B3749" s="1">
        <v>-0.341</v>
      </c>
    </row>
    <row r="3750">
      <c r="A3750" s="2">
        <v>42341.0</v>
      </c>
      <c r="B3750" s="1">
        <v>-0.347</v>
      </c>
    </row>
    <row r="3751">
      <c r="A3751" s="2">
        <v>42342.0</v>
      </c>
      <c r="B3751" s="1">
        <v>-0.354</v>
      </c>
    </row>
    <row r="3752">
      <c r="A3752" s="2">
        <v>42345.0</v>
      </c>
      <c r="B3752" s="1">
        <v>-0.352</v>
      </c>
    </row>
    <row r="3753">
      <c r="A3753" s="2">
        <v>42346.0</v>
      </c>
      <c r="B3753" s="1">
        <v>-0.353</v>
      </c>
    </row>
    <row r="3754">
      <c r="A3754" s="2">
        <v>42347.0</v>
      </c>
      <c r="B3754" s="1">
        <v>-0.363</v>
      </c>
    </row>
    <row r="3755">
      <c r="A3755" s="2">
        <v>42348.0</v>
      </c>
      <c r="B3755" s="1">
        <v>-0.378</v>
      </c>
    </row>
    <row r="3756">
      <c r="A3756" s="2">
        <v>42349.0</v>
      </c>
      <c r="B3756" s="1">
        <v>-0.385</v>
      </c>
    </row>
    <row r="3757">
      <c r="A3757" s="2">
        <v>42352.0</v>
      </c>
      <c r="B3757" s="1">
        <v>-0.391</v>
      </c>
    </row>
    <row r="3758">
      <c r="A3758" s="2">
        <v>42353.0</v>
      </c>
      <c r="B3758" s="1">
        <v>-0.407</v>
      </c>
    </row>
    <row r="3759">
      <c r="A3759" s="2">
        <v>42354.0</v>
      </c>
      <c r="B3759" s="1">
        <v>-0.436</v>
      </c>
    </row>
    <row r="3760">
      <c r="A3760" s="2">
        <v>42355.0</v>
      </c>
      <c r="B3760" s="1">
        <v>-0.443</v>
      </c>
    </row>
    <row r="3761">
      <c r="A3761" s="2">
        <v>42356.0</v>
      </c>
      <c r="B3761" s="1">
        <v>-0.454</v>
      </c>
    </row>
    <row r="3762">
      <c r="A3762" s="2">
        <v>42359.0</v>
      </c>
      <c r="B3762" s="1">
        <v>-0.472</v>
      </c>
    </row>
    <row r="3763">
      <c r="A3763" s="2">
        <v>42360.0</v>
      </c>
      <c r="B3763" s="1">
        <v>-1.792</v>
      </c>
    </row>
    <row r="3764">
      <c r="A3764" s="2">
        <v>42361.0</v>
      </c>
      <c r="B3764" s="1">
        <v>-1.046</v>
      </c>
    </row>
    <row r="3765">
      <c r="A3765" s="2">
        <v>42366.0</v>
      </c>
      <c r="B3765" s="1">
        <v>-0.85</v>
      </c>
    </row>
    <row r="3766">
      <c r="A3766" s="2">
        <v>42367.0</v>
      </c>
      <c r="B3766" s="1">
        <v>-0.412</v>
      </c>
    </row>
    <row r="3767">
      <c r="A3767" s="2">
        <v>42368.0</v>
      </c>
      <c r="B3767" s="1">
        <v>-0.405</v>
      </c>
    </row>
    <row r="3768">
      <c r="A3768" s="2">
        <v>42373.0</v>
      </c>
      <c r="B3768" s="1">
        <v>-0.389</v>
      </c>
    </row>
    <row r="3769">
      <c r="A3769" s="2">
        <v>42374.0</v>
      </c>
      <c r="B3769" s="1">
        <v>-0.395</v>
      </c>
    </row>
    <row r="3770">
      <c r="A3770" s="2">
        <v>42376.0</v>
      </c>
      <c r="B3770" s="1">
        <v>-0.397</v>
      </c>
    </row>
    <row r="3771">
      <c r="A3771" s="2">
        <v>42377.0</v>
      </c>
      <c r="B3771" s="1">
        <v>-0.396</v>
      </c>
    </row>
    <row r="3772">
      <c r="A3772" s="2">
        <v>42380.0</v>
      </c>
      <c r="B3772" s="1">
        <v>-0.39</v>
      </c>
    </row>
    <row r="3773">
      <c r="A3773" s="2">
        <v>42381.0</v>
      </c>
      <c r="B3773" s="1">
        <v>-0.388</v>
      </c>
    </row>
    <row r="3774">
      <c r="A3774" s="2">
        <v>42382.0</v>
      </c>
      <c r="B3774" s="1">
        <v>-0.386</v>
      </c>
    </row>
    <row r="3775">
      <c r="A3775" s="2">
        <v>42383.0</v>
      </c>
      <c r="B3775" s="1">
        <v>-0.384</v>
      </c>
    </row>
    <row r="3776">
      <c r="A3776" s="2">
        <v>42384.0</v>
      </c>
      <c r="B3776" s="1">
        <v>-0.376</v>
      </c>
    </row>
    <row r="3777">
      <c r="A3777" s="2">
        <v>42387.0</v>
      </c>
      <c r="B3777" s="1">
        <v>-0.376</v>
      </c>
    </row>
    <row r="3778">
      <c r="A3778" s="2">
        <v>42388.0</v>
      </c>
      <c r="B3778" s="1">
        <v>-0.378</v>
      </c>
    </row>
    <row r="3779">
      <c r="A3779" s="2">
        <v>42389.0</v>
      </c>
      <c r="B3779" s="1">
        <v>-0.37</v>
      </c>
    </row>
    <row r="3780">
      <c r="A3780" s="2">
        <v>42390.0</v>
      </c>
      <c r="B3780" s="1">
        <v>-0.364</v>
      </c>
    </row>
    <row r="3781">
      <c r="A3781" s="2">
        <v>42391.0</v>
      </c>
      <c r="B3781" s="1">
        <v>-0.368</v>
      </c>
    </row>
    <row r="3782">
      <c r="A3782" s="2">
        <v>42394.0</v>
      </c>
      <c r="B3782" s="1">
        <v>-0.367</v>
      </c>
    </row>
    <row r="3783">
      <c r="A3783" s="2">
        <v>42395.0</v>
      </c>
      <c r="B3783" s="1">
        <v>-0.368</v>
      </c>
    </row>
    <row r="3784">
      <c r="A3784" s="2">
        <v>42396.0</v>
      </c>
      <c r="B3784" s="1">
        <v>-0.37</v>
      </c>
    </row>
    <row r="3785">
      <c r="A3785" s="2">
        <v>42397.0</v>
      </c>
      <c r="B3785" s="1">
        <v>-0.371</v>
      </c>
    </row>
    <row r="3786">
      <c r="A3786" s="2">
        <v>42398.0</v>
      </c>
      <c r="B3786" s="1">
        <v>-0.374</v>
      </c>
    </row>
    <row r="3787">
      <c r="A3787" s="2">
        <v>42401.0</v>
      </c>
      <c r="B3787" s="1">
        <v>-0.375</v>
      </c>
    </row>
    <row r="3788">
      <c r="A3788" s="2">
        <v>42402.0</v>
      </c>
      <c r="B3788" s="1">
        <v>-0.381</v>
      </c>
    </row>
    <row r="3789">
      <c r="A3789" s="2">
        <v>42403.0</v>
      </c>
      <c r="B3789" s="1">
        <v>-0.387</v>
      </c>
    </row>
    <row r="3790">
      <c r="A3790" s="2">
        <v>42404.0</v>
      </c>
      <c r="B3790" s="1">
        <v>-0.386</v>
      </c>
    </row>
    <row r="3791">
      <c r="A3791" s="2">
        <v>42405.0</v>
      </c>
      <c r="B3791" s="1">
        <v>-0.387</v>
      </c>
    </row>
    <row r="3792">
      <c r="A3792" s="2">
        <v>42408.0</v>
      </c>
      <c r="B3792" s="1">
        <v>-0.379</v>
      </c>
    </row>
    <row r="3793">
      <c r="A3793" s="2">
        <v>42409.0</v>
      </c>
      <c r="B3793" s="1">
        <v>-0.366</v>
      </c>
    </row>
    <row r="3794">
      <c r="A3794" s="2">
        <v>42410.0</v>
      </c>
      <c r="B3794" s="1">
        <v>-0.346</v>
      </c>
    </row>
    <row r="3795">
      <c r="A3795" s="2">
        <v>42411.0</v>
      </c>
      <c r="B3795" s="1">
        <v>-0.443</v>
      </c>
    </row>
    <row r="3796">
      <c r="A3796" s="2">
        <v>42412.0</v>
      </c>
      <c r="B3796" s="1">
        <v>-0.451</v>
      </c>
    </row>
    <row r="3797">
      <c r="A3797" s="2">
        <v>42415.0</v>
      </c>
      <c r="B3797" s="1">
        <v>-0.452</v>
      </c>
    </row>
    <row r="3798">
      <c r="A3798" s="2">
        <v>42416.0</v>
      </c>
      <c r="B3798" s="1">
        <v>-0.488</v>
      </c>
    </row>
    <row r="3799">
      <c r="A3799" s="2">
        <v>42417.0</v>
      </c>
      <c r="B3799" s="1">
        <v>-0.515</v>
      </c>
    </row>
    <row r="3800">
      <c r="A3800" s="2">
        <v>42418.0</v>
      </c>
      <c r="B3800" s="1">
        <v>-0.532</v>
      </c>
    </row>
    <row r="3801">
      <c r="A3801" s="2">
        <v>42419.0</v>
      </c>
      <c r="B3801" s="1">
        <v>-0.543</v>
      </c>
    </row>
    <row r="3802">
      <c r="A3802" s="2">
        <v>42422.0</v>
      </c>
      <c r="B3802" s="1">
        <v>-0.541</v>
      </c>
    </row>
    <row r="3803">
      <c r="A3803" s="2">
        <v>42423.0</v>
      </c>
      <c r="B3803" s="1">
        <v>-0.544</v>
      </c>
    </row>
    <row r="3804">
      <c r="A3804" s="2">
        <v>42424.0</v>
      </c>
      <c r="B3804" s="1">
        <v>-0.549</v>
      </c>
    </row>
    <row r="3805">
      <c r="A3805" s="2">
        <v>42425.0</v>
      </c>
      <c r="B3805" s="1">
        <v>-0.551</v>
      </c>
    </row>
    <row r="3806">
      <c r="A3806" s="2">
        <v>42426.0</v>
      </c>
      <c r="B3806" s="1">
        <v>-0.553</v>
      </c>
    </row>
    <row r="3807">
      <c r="A3807" s="2">
        <v>42429.0</v>
      </c>
      <c r="B3807" s="1">
        <v>-0.549</v>
      </c>
    </row>
    <row r="3808">
      <c r="A3808" s="2">
        <v>42430.0</v>
      </c>
      <c r="B3808" s="1">
        <v>-0.549</v>
      </c>
    </row>
    <row r="3809">
      <c r="A3809" s="2">
        <v>42431.0</v>
      </c>
      <c r="B3809" s="1">
        <v>-0.545</v>
      </c>
    </row>
    <row r="3810">
      <c r="A3810" s="2">
        <v>42432.0</v>
      </c>
      <c r="B3810" s="1">
        <v>-0.545</v>
      </c>
    </row>
    <row r="3811">
      <c r="A3811" s="2">
        <v>42433.0</v>
      </c>
      <c r="B3811" s="1">
        <v>-0.544</v>
      </c>
    </row>
    <row r="3812">
      <c r="A3812" s="2">
        <v>42436.0</v>
      </c>
      <c r="B3812" s="1">
        <v>-0.542</v>
      </c>
    </row>
    <row r="3813">
      <c r="A3813" s="2">
        <v>42437.0</v>
      </c>
      <c r="B3813" s="1">
        <v>-0.547</v>
      </c>
    </row>
    <row r="3814">
      <c r="A3814" s="2">
        <v>42438.0</v>
      </c>
      <c r="B3814" s="1">
        <v>-0.55</v>
      </c>
    </row>
    <row r="3815">
      <c r="A3815" s="2">
        <v>42439.0</v>
      </c>
      <c r="B3815" s="1">
        <v>-0.545</v>
      </c>
    </row>
    <row r="3816">
      <c r="A3816" s="2">
        <v>42440.0</v>
      </c>
      <c r="B3816" s="1">
        <v>-0.546</v>
      </c>
    </row>
    <row r="3817">
      <c r="A3817" s="2">
        <v>42443.0</v>
      </c>
      <c r="B3817" s="1">
        <v>-0.542</v>
      </c>
    </row>
    <row r="3818">
      <c r="A3818" s="2">
        <v>42444.0</v>
      </c>
      <c r="B3818" s="1">
        <v>-0.54</v>
      </c>
    </row>
    <row r="3819">
      <c r="A3819" s="2">
        <v>42445.0</v>
      </c>
      <c r="B3819" s="1">
        <v>-0.534</v>
      </c>
    </row>
    <row r="3820">
      <c r="A3820" s="2">
        <v>42446.0</v>
      </c>
      <c r="B3820" s="1">
        <v>-0.536</v>
      </c>
    </row>
    <row r="3821">
      <c r="A3821" s="2">
        <v>42447.0</v>
      </c>
      <c r="B3821" s="1">
        <v>-0.535</v>
      </c>
    </row>
    <row r="3822">
      <c r="A3822" s="2">
        <v>42450.0</v>
      </c>
      <c r="B3822" s="1">
        <v>-0.536</v>
      </c>
    </row>
    <row r="3823">
      <c r="A3823" s="2">
        <v>42451.0</v>
      </c>
      <c r="B3823" s="1">
        <v>-0.533</v>
      </c>
    </row>
    <row r="3824">
      <c r="A3824" s="2">
        <v>42452.0</v>
      </c>
      <c r="B3824" s="1">
        <v>-0.542</v>
      </c>
    </row>
    <row r="3825">
      <c r="A3825" s="2">
        <v>42453.0</v>
      </c>
      <c r="B3825" s="1">
        <v>-0.533</v>
      </c>
    </row>
    <row r="3826">
      <c r="A3826" s="2">
        <v>42458.0</v>
      </c>
      <c r="B3826" s="1">
        <v>-0.536</v>
      </c>
    </row>
    <row r="3827">
      <c r="A3827" s="2">
        <v>42459.0</v>
      </c>
      <c r="B3827" s="1">
        <v>-0.541</v>
      </c>
    </row>
    <row r="3828">
      <c r="A3828" s="2">
        <v>42460.0</v>
      </c>
      <c r="B3828" s="1">
        <v>-0.542</v>
      </c>
    </row>
    <row r="3829">
      <c r="A3829" s="2">
        <v>42461.0</v>
      </c>
      <c r="B3829" s="1">
        <v>-0.545</v>
      </c>
    </row>
    <row r="3830">
      <c r="A3830" s="2">
        <v>42464.0</v>
      </c>
      <c r="B3830" s="1">
        <v>-0.539</v>
      </c>
    </row>
    <row r="3831">
      <c r="A3831" s="2">
        <v>42465.0</v>
      </c>
      <c r="B3831" s="1">
        <v>-0.538</v>
      </c>
    </row>
    <row r="3832">
      <c r="A3832" s="2">
        <v>42466.0</v>
      </c>
      <c r="B3832" s="1">
        <v>-0.54</v>
      </c>
    </row>
    <row r="3833">
      <c r="A3833" s="2">
        <v>42467.0</v>
      </c>
      <c r="B3833" s="1">
        <v>-0.531</v>
      </c>
    </row>
    <row r="3834">
      <c r="A3834" s="2">
        <v>42468.0</v>
      </c>
      <c r="B3834" s="1">
        <v>-0.53</v>
      </c>
    </row>
    <row r="3835">
      <c r="A3835" s="2">
        <v>42471.0</v>
      </c>
      <c r="B3835" s="1">
        <v>-0.525</v>
      </c>
    </row>
    <row r="3836">
      <c r="A3836" s="2">
        <v>42472.0</v>
      </c>
      <c r="B3836" s="1">
        <v>-0.533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4.43" defaultRowHeight="15.75"/>
  <sheetData>
    <row r="1">
      <c r="C1" t="s">
        <v>535</v>
      </c>
      <c r="D1">
        <v>2.654926217E9</v>
      </c>
      <c r="I1" t="s">
        <v>536</v>
      </c>
      <c r="J1">
        <v>2.65492635727502E9</v>
      </c>
      <c r="L1" t="s">
        <v>537</v>
      </c>
      <c r="M1">
        <v>2.658360991E9</v>
      </c>
      <c r="N1" t="s">
        <v>538</v>
      </c>
      <c r="O1">
        <v>2.750270155E9</v>
      </c>
      <c r="P1" t="s">
        <v>539</v>
      </c>
      <c r="Q1">
        <v>2.753452487E9</v>
      </c>
      <c r="S1" t="s">
        <v>540</v>
      </c>
      <c r="T1">
        <v>2.753452602E9</v>
      </c>
      <c r="V1" t="s">
        <v>541</v>
      </c>
      <c r="W1">
        <v>2.85250969E9</v>
      </c>
      <c r="X1" t="s">
        <v>542</v>
      </c>
      <c r="Y1">
        <v>2.852509708E9</v>
      </c>
      <c r="Z1" t="s">
        <v>543</v>
      </c>
      <c r="AA1">
        <v>3.757769843E9</v>
      </c>
      <c r="AB1" t="s">
        <v>544</v>
      </c>
      <c r="AC1">
        <v>7.15412804E9</v>
      </c>
      <c r="AD1" t="s">
        <v>545</v>
      </c>
      <c r="AE1" t="s">
        <v>546</v>
      </c>
    </row>
    <row r="2">
      <c r="D2" t="s">
        <v>294</v>
      </c>
      <c r="E2" t="s">
        <v>314</v>
      </c>
      <c r="F2" t="s">
        <v>351</v>
      </c>
      <c r="G2" t="s">
        <v>454</v>
      </c>
      <c r="H2" t="s">
        <v>508</v>
      </c>
      <c r="J2" t="s">
        <v>296</v>
      </c>
      <c r="K2" t="s">
        <v>375</v>
      </c>
      <c r="M2" t="s">
        <v>299</v>
      </c>
      <c r="O2" t="s">
        <v>299</v>
      </c>
      <c r="Q2" t="s">
        <v>296</v>
      </c>
      <c r="R2" t="s">
        <v>486</v>
      </c>
      <c r="T2" t="s">
        <v>373</v>
      </c>
      <c r="U2" t="s">
        <v>424</v>
      </c>
      <c r="W2" t="s">
        <v>481</v>
      </c>
      <c r="Y2" t="s">
        <v>483</v>
      </c>
      <c r="AA2" t="s">
        <v>431</v>
      </c>
      <c r="AC2" t="s">
        <v>299</v>
      </c>
    </row>
    <row r="3">
      <c r="B3" s="52">
        <v>0.0</v>
      </c>
      <c r="C3" s="52">
        <v>0.0</v>
      </c>
      <c r="AE3" s="52">
        <v>0.0</v>
      </c>
    </row>
    <row r="4">
      <c r="A4">
        <v>2002.0</v>
      </c>
      <c r="D4" s="52">
        <v>1.0E7</v>
      </c>
      <c r="I4" s="52">
        <v>1.0E7</v>
      </c>
      <c r="J4" s="52">
        <v>1.0E7</v>
      </c>
      <c r="L4" s="52">
        <v>1.0E7</v>
      </c>
      <c r="AE4" s="52">
        <v>1.0E7</v>
      </c>
    </row>
    <row r="5">
      <c r="A5">
        <v>2003.0</v>
      </c>
      <c r="D5" s="52">
        <v>1.0E7</v>
      </c>
      <c r="E5" s="52">
        <v>9000000.0</v>
      </c>
      <c r="I5" s="52">
        <v>1.0E7</v>
      </c>
      <c r="J5" s="52">
        <v>1.0E7</v>
      </c>
      <c r="L5" s="52">
        <v>1.0E7</v>
      </c>
      <c r="M5" s="52">
        <v>5300000.0</v>
      </c>
      <c r="N5" s="52">
        <v>5300000.0</v>
      </c>
      <c r="AC5" s="52">
        <v>5300000.0</v>
      </c>
      <c r="AD5" s="52">
        <v>5300000.0</v>
      </c>
      <c r="AE5" s="52">
        <v>1.0E7</v>
      </c>
    </row>
    <row r="6">
      <c r="A6">
        <v>2004.0</v>
      </c>
      <c r="E6" s="52">
        <v>9000000.0</v>
      </c>
      <c r="I6" s="52">
        <v>9000000.0</v>
      </c>
      <c r="J6" s="52">
        <v>1.0E7</v>
      </c>
      <c r="L6" s="52">
        <v>1.0E7</v>
      </c>
      <c r="M6" s="52">
        <v>5300000.0</v>
      </c>
      <c r="N6" s="52">
        <v>5300000.0</v>
      </c>
      <c r="AE6" s="52">
        <v>1.0E7</v>
      </c>
    </row>
    <row r="7">
      <c r="A7">
        <v>2005.0</v>
      </c>
      <c r="E7" s="52">
        <v>9000000.0</v>
      </c>
      <c r="F7" s="52">
        <v>9000000.0</v>
      </c>
      <c r="I7" s="52">
        <v>9000000.0</v>
      </c>
      <c r="J7" s="52">
        <v>1.0E7</v>
      </c>
      <c r="L7" s="52">
        <v>1.0E7</v>
      </c>
      <c r="O7" s="52">
        <v>6600000.0</v>
      </c>
      <c r="P7" s="52">
        <v>6600000.0</v>
      </c>
      <c r="AE7" s="52">
        <v>1.0E7</v>
      </c>
    </row>
    <row r="8">
      <c r="A8">
        <v>2006.0</v>
      </c>
      <c r="F8" s="52">
        <v>9000000.0</v>
      </c>
      <c r="I8" s="52">
        <v>9000000.0</v>
      </c>
      <c r="J8" s="52">
        <v>1.0E7</v>
      </c>
      <c r="K8" s="52">
        <v>1000000.0</v>
      </c>
      <c r="L8" s="52">
        <v>1.0E7</v>
      </c>
      <c r="O8" s="52">
        <v>5300000.0</v>
      </c>
      <c r="P8" s="52">
        <v>5300000.0</v>
      </c>
      <c r="Q8" s="52">
        <v>7000000.0</v>
      </c>
      <c r="S8" s="52">
        <v>7000000.0</v>
      </c>
      <c r="T8" s="52">
        <v>2000000.0</v>
      </c>
      <c r="V8" s="52">
        <v>2000000.0</v>
      </c>
      <c r="AE8" s="52">
        <v>1.0E7</v>
      </c>
    </row>
    <row r="9">
      <c r="A9">
        <v>2007.0</v>
      </c>
      <c r="F9" s="52">
        <v>9000000.0</v>
      </c>
      <c r="I9" s="52">
        <v>9000000.0</v>
      </c>
      <c r="K9" s="52">
        <v>1000000.0</v>
      </c>
      <c r="L9" s="52">
        <v>1000000.0</v>
      </c>
      <c r="O9" s="52">
        <v>5300000.0</v>
      </c>
      <c r="P9" s="52">
        <v>5300000.0</v>
      </c>
      <c r="Q9" s="52">
        <v>7000000.0</v>
      </c>
      <c r="S9" s="52">
        <v>7000000.0</v>
      </c>
      <c r="T9" s="52">
        <v>2000000.0</v>
      </c>
      <c r="V9" s="52">
        <v>2000000.0</v>
      </c>
      <c r="AE9" s="52">
        <v>9000000.0</v>
      </c>
    </row>
    <row r="10">
      <c r="A10">
        <v>2008.0</v>
      </c>
      <c r="F10" s="52">
        <v>9000000.0</v>
      </c>
      <c r="I10" s="52">
        <v>9000000.0</v>
      </c>
      <c r="K10" s="52">
        <v>1000000.0</v>
      </c>
      <c r="L10" s="52">
        <v>1000000.0</v>
      </c>
      <c r="O10" s="52">
        <v>5300000.0</v>
      </c>
      <c r="P10" s="52">
        <v>5300000.0</v>
      </c>
      <c r="Q10" s="52">
        <v>7000000.0</v>
      </c>
      <c r="S10" s="52">
        <v>7000000.0</v>
      </c>
      <c r="T10" s="52">
        <v>2000000.0</v>
      </c>
      <c r="U10" s="52">
        <v>2000000.0</v>
      </c>
      <c r="V10" s="52">
        <v>2000000.0</v>
      </c>
      <c r="AA10" s="52">
        <v>8300000.0</v>
      </c>
      <c r="AB10" s="52">
        <v>8300000.0</v>
      </c>
      <c r="AE10" s="52">
        <v>9000000.0</v>
      </c>
    </row>
    <row r="11">
      <c r="A11">
        <v>2009.0</v>
      </c>
      <c r="F11" s="52">
        <v>9000000.0</v>
      </c>
      <c r="I11" s="52">
        <v>9000000.0</v>
      </c>
      <c r="Q11" s="52">
        <v>7000000.0</v>
      </c>
      <c r="S11" s="52">
        <v>7000000.0</v>
      </c>
      <c r="AA11" s="52">
        <v>8000000.0</v>
      </c>
      <c r="AB11" s="52">
        <v>8000000.0</v>
      </c>
      <c r="AE11" s="52">
        <v>9000000.0</v>
      </c>
    </row>
    <row r="12">
      <c r="A12">
        <v>2010.0</v>
      </c>
      <c r="F12" s="52">
        <v>9000000.0</v>
      </c>
      <c r="G12" s="52">
        <v>8700000.0</v>
      </c>
      <c r="I12" s="52">
        <v>9000000.0</v>
      </c>
      <c r="Q12" s="52">
        <v>7000000.0</v>
      </c>
      <c r="S12" s="52">
        <v>7000000.0</v>
      </c>
      <c r="AA12" s="52">
        <v>8000000.0</v>
      </c>
      <c r="AB12" s="52">
        <v>8000000.0</v>
      </c>
      <c r="AE12" s="52">
        <v>9000000.0</v>
      </c>
    </row>
    <row r="13">
      <c r="A13">
        <v>2011.0</v>
      </c>
      <c r="G13" s="52">
        <v>8700000.0</v>
      </c>
      <c r="I13" s="52">
        <v>8700000.0</v>
      </c>
      <c r="Q13" s="52">
        <v>7000000.0</v>
      </c>
      <c r="S13" s="52">
        <v>7000000.0</v>
      </c>
      <c r="AA13" s="52">
        <v>8000000.0</v>
      </c>
      <c r="AB13" s="52">
        <v>8000000.0</v>
      </c>
      <c r="AE13" s="52">
        <v>8700000.0</v>
      </c>
    </row>
    <row r="14">
      <c r="A14">
        <v>2012.0</v>
      </c>
      <c r="G14" s="52">
        <v>8700000.0</v>
      </c>
      <c r="I14" s="52">
        <v>8700000.0</v>
      </c>
      <c r="Q14" s="52">
        <v>7000000.0</v>
      </c>
      <c r="R14" s="52">
        <v>7000000.0</v>
      </c>
      <c r="S14" s="52">
        <v>7000000.0</v>
      </c>
      <c r="W14" s="52">
        <v>6000000.0</v>
      </c>
      <c r="X14" s="52">
        <v>6000000.0</v>
      </c>
      <c r="Y14" s="52">
        <v>1700000.0</v>
      </c>
      <c r="Z14" s="52">
        <v>1700000.0</v>
      </c>
      <c r="AA14" s="52">
        <v>7700000.0</v>
      </c>
      <c r="AB14" s="52">
        <v>7700000.0</v>
      </c>
      <c r="AE14" s="52">
        <v>8700000.0</v>
      </c>
    </row>
    <row r="15">
      <c r="A15">
        <v>2013.0</v>
      </c>
      <c r="G15" s="52">
        <v>8700000.0</v>
      </c>
      <c r="I15" s="52">
        <v>8700000.0</v>
      </c>
      <c r="R15" s="52">
        <v>7000000.0</v>
      </c>
      <c r="S15" s="52">
        <v>7000000.0</v>
      </c>
      <c r="W15" s="52">
        <v>6000000.0</v>
      </c>
      <c r="X15" s="52">
        <v>6000000.0</v>
      </c>
      <c r="Y15" s="52">
        <v>7000000.0</v>
      </c>
      <c r="Z15" s="52">
        <v>7000000.0</v>
      </c>
      <c r="AE15" s="52">
        <v>8700000.0</v>
      </c>
    </row>
    <row r="16">
      <c r="A16">
        <v>2014.0</v>
      </c>
      <c r="G16" s="52">
        <v>8700000.0</v>
      </c>
      <c r="H16" s="52">
        <v>7200000.0</v>
      </c>
      <c r="I16" s="52">
        <v>8700000.0</v>
      </c>
      <c r="R16" s="52">
        <v>7000000.0</v>
      </c>
      <c r="S16" s="52">
        <v>7000000.0</v>
      </c>
      <c r="W16" s="52">
        <v>6000000.0</v>
      </c>
      <c r="X16" s="52">
        <v>6000000.0</v>
      </c>
      <c r="Y16" s="52">
        <v>1600000.0</v>
      </c>
      <c r="Z16" s="52">
        <v>1600000.0</v>
      </c>
      <c r="AE16" s="52">
        <v>8700000.0</v>
      </c>
    </row>
    <row r="17">
      <c r="A17">
        <v>2015.0</v>
      </c>
      <c r="H17" s="52">
        <v>7200000.0</v>
      </c>
      <c r="I17" s="52">
        <v>7200000.0</v>
      </c>
      <c r="R17" s="52">
        <v>7000000.0</v>
      </c>
      <c r="S17" s="52">
        <v>7000000.0</v>
      </c>
      <c r="W17" s="52">
        <v>6000000.0</v>
      </c>
      <c r="X17" s="52">
        <v>6000000.0</v>
      </c>
      <c r="AE17" s="52">
        <v>7200000.0</v>
      </c>
    </row>
    <row r="18">
      <c r="A18" t="s">
        <v>546</v>
      </c>
      <c r="B18" s="52">
        <v>0.0</v>
      </c>
      <c r="C18" s="52">
        <v>0.0</v>
      </c>
      <c r="D18" s="52">
        <v>1.0E7</v>
      </c>
      <c r="E18" s="52">
        <v>9000000.0</v>
      </c>
      <c r="F18" s="52">
        <v>9000000.0</v>
      </c>
      <c r="G18" s="52">
        <v>8700000.0</v>
      </c>
      <c r="H18" s="52">
        <v>7200000.0</v>
      </c>
      <c r="I18" s="52">
        <v>1.0E7</v>
      </c>
      <c r="J18" s="52">
        <v>1.0E7</v>
      </c>
      <c r="K18" s="52">
        <v>1000000.0</v>
      </c>
      <c r="L18" s="52">
        <v>1.0E7</v>
      </c>
      <c r="M18" s="52">
        <v>5300000.0</v>
      </c>
      <c r="N18" s="52">
        <v>5300000.0</v>
      </c>
      <c r="O18" s="52">
        <v>6600000.0</v>
      </c>
      <c r="P18" s="52">
        <v>6600000.0</v>
      </c>
      <c r="Q18" s="52">
        <v>7000000.0</v>
      </c>
      <c r="R18" s="52">
        <v>7000000.0</v>
      </c>
      <c r="S18" s="52">
        <v>7000000.0</v>
      </c>
      <c r="T18" s="52">
        <v>2000000.0</v>
      </c>
      <c r="U18" s="52">
        <v>2000000.0</v>
      </c>
      <c r="V18" s="52">
        <v>2000000.0</v>
      </c>
      <c r="W18" s="52">
        <v>6000000.0</v>
      </c>
      <c r="X18" s="52">
        <v>6000000.0</v>
      </c>
      <c r="Y18" s="52">
        <v>7000000.0</v>
      </c>
      <c r="Z18" s="52">
        <v>7000000.0</v>
      </c>
      <c r="AA18" s="52">
        <v>8300000.0</v>
      </c>
      <c r="AB18" s="52">
        <v>8300000.0</v>
      </c>
      <c r="AC18" s="52">
        <v>5300000.0</v>
      </c>
      <c r="AD18" s="52">
        <v>5300000.0</v>
      </c>
      <c r="AE18" s="52">
        <v>1.0E7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4.43" defaultRowHeight="15.75"/>
  <sheetData>
    <row r="1">
      <c r="C1" t="s">
        <v>535</v>
      </c>
      <c r="D1">
        <v>2.654926217E9</v>
      </c>
      <c r="I1" t="s">
        <v>536</v>
      </c>
      <c r="J1">
        <v>2.65492635727502E9</v>
      </c>
      <c r="L1" t="s">
        <v>537</v>
      </c>
      <c r="M1">
        <v>2.658360991E9</v>
      </c>
      <c r="N1" t="s">
        <v>538</v>
      </c>
      <c r="O1">
        <v>2.750270155E9</v>
      </c>
      <c r="P1" t="s">
        <v>539</v>
      </c>
      <c r="Q1">
        <v>2.753452487E9</v>
      </c>
      <c r="S1" t="s">
        <v>540</v>
      </c>
      <c r="T1">
        <v>2.753452602E9</v>
      </c>
      <c r="V1" t="s">
        <v>541</v>
      </c>
      <c r="W1">
        <v>2.85250969E9</v>
      </c>
      <c r="X1" t="s">
        <v>542</v>
      </c>
      <c r="Y1">
        <v>2.852509708E9</v>
      </c>
      <c r="Z1" t="s">
        <v>543</v>
      </c>
      <c r="AA1">
        <v>3.757769843E9</v>
      </c>
      <c r="AB1" t="s">
        <v>544</v>
      </c>
      <c r="AC1">
        <v>7.15412804E9</v>
      </c>
      <c r="AD1" t="s">
        <v>545</v>
      </c>
      <c r="AE1" t="s">
        <v>546</v>
      </c>
    </row>
    <row r="2">
      <c r="D2" t="s">
        <v>294</v>
      </c>
      <c r="E2" t="s">
        <v>314</v>
      </c>
      <c r="F2" t="s">
        <v>351</v>
      </c>
      <c r="G2" t="s">
        <v>454</v>
      </c>
      <c r="H2" t="s">
        <v>508</v>
      </c>
      <c r="J2" t="s">
        <v>296</v>
      </c>
      <c r="K2" t="s">
        <v>375</v>
      </c>
      <c r="M2" t="s">
        <v>299</v>
      </c>
      <c r="O2" t="s">
        <v>299</v>
      </c>
      <c r="Q2" t="s">
        <v>296</v>
      </c>
      <c r="R2" t="s">
        <v>486</v>
      </c>
      <c r="T2" t="s">
        <v>373</v>
      </c>
      <c r="U2" t="s">
        <v>424</v>
      </c>
      <c r="W2" t="s">
        <v>481</v>
      </c>
      <c r="Y2" t="s">
        <v>483</v>
      </c>
      <c r="AA2" t="s">
        <v>431</v>
      </c>
      <c r="AC2" t="s">
        <v>299</v>
      </c>
    </row>
    <row r="3">
      <c r="B3" s="52">
        <v>0.0</v>
      </c>
      <c r="C3" s="52">
        <v>0.0</v>
      </c>
      <c r="AE3" s="52">
        <v>0.0</v>
      </c>
    </row>
    <row r="4">
      <c r="A4">
        <v>2002.0</v>
      </c>
      <c r="D4" s="52">
        <v>119500.0</v>
      </c>
      <c r="I4" s="52">
        <v>119500.0</v>
      </c>
      <c r="J4" s="52">
        <v>140250.0</v>
      </c>
      <c r="L4" s="52">
        <v>140250.0</v>
      </c>
      <c r="AE4" s="52">
        <v>259750.0</v>
      </c>
    </row>
    <row r="5">
      <c r="A5">
        <v>2003.0</v>
      </c>
      <c r="D5" s="52">
        <v>239000.0</v>
      </c>
      <c r="E5" s="52">
        <v>153920.0</v>
      </c>
      <c r="I5" s="52">
        <v>392920.0</v>
      </c>
      <c r="J5" s="52">
        <v>561000.0</v>
      </c>
      <c r="L5" s="52">
        <v>561000.0</v>
      </c>
      <c r="M5" s="52">
        <v>25793.0</v>
      </c>
      <c r="N5" s="52">
        <v>25793.0</v>
      </c>
      <c r="AC5" s="52">
        <v>218818.0</v>
      </c>
      <c r="AD5" s="52">
        <v>218818.0</v>
      </c>
      <c r="AE5" s="52">
        <v>1198531.0</v>
      </c>
    </row>
    <row r="6">
      <c r="A6">
        <v>2004.0</v>
      </c>
      <c r="E6" s="52">
        <v>374400.0</v>
      </c>
      <c r="I6" s="52">
        <v>374400.0</v>
      </c>
      <c r="J6" s="52">
        <v>561000.0</v>
      </c>
      <c r="L6" s="52">
        <v>561000.0</v>
      </c>
      <c r="M6" s="52">
        <v>149538.0</v>
      </c>
      <c r="N6" s="52">
        <v>149538.0</v>
      </c>
      <c r="AE6" s="52">
        <v>1084938.0</v>
      </c>
    </row>
    <row r="7">
      <c r="A7">
        <v>2005.0</v>
      </c>
      <c r="E7" s="52">
        <v>238160.0</v>
      </c>
      <c r="F7" s="52">
        <v>94320.0</v>
      </c>
      <c r="I7" s="52">
        <v>332480.0</v>
      </c>
      <c r="J7" s="52">
        <v>561000.0</v>
      </c>
      <c r="L7" s="52">
        <v>561000.0</v>
      </c>
      <c r="O7" s="52">
        <v>160242.0</v>
      </c>
      <c r="P7" s="52">
        <v>160242.0</v>
      </c>
      <c r="AE7" s="52">
        <v>1053722.0</v>
      </c>
    </row>
    <row r="8">
      <c r="A8">
        <v>2006.0</v>
      </c>
      <c r="F8" s="52">
        <v>259200.0</v>
      </c>
      <c r="I8" s="52">
        <v>259200.0</v>
      </c>
      <c r="J8" s="52">
        <v>333483.0</v>
      </c>
      <c r="K8" s="52">
        <v>16823.0</v>
      </c>
      <c r="L8" s="52">
        <v>350306.0</v>
      </c>
      <c r="O8" s="52">
        <v>154654.0</v>
      </c>
      <c r="P8" s="52">
        <v>154654.0</v>
      </c>
      <c r="Q8" s="52">
        <v>144894.0</v>
      </c>
      <c r="S8" s="52">
        <v>144894.0</v>
      </c>
      <c r="T8" s="52">
        <v>36973.0</v>
      </c>
      <c r="V8" s="52">
        <v>36973.0</v>
      </c>
      <c r="AE8" s="52">
        <v>946027.0</v>
      </c>
    </row>
    <row r="9">
      <c r="A9">
        <v>2007.0</v>
      </c>
      <c r="F9" s="52">
        <v>259200.0</v>
      </c>
      <c r="I9" s="52">
        <v>259200.0</v>
      </c>
      <c r="K9" s="52">
        <v>43128.0</v>
      </c>
      <c r="L9" s="52">
        <v>43128.0</v>
      </c>
      <c r="O9" s="52">
        <v>228576.0</v>
      </c>
      <c r="P9" s="52">
        <v>228576.0</v>
      </c>
      <c r="Q9" s="52">
        <v>294700.0</v>
      </c>
      <c r="S9" s="52">
        <v>294700.0</v>
      </c>
      <c r="T9" s="52">
        <v>75200.0</v>
      </c>
      <c r="V9" s="52">
        <v>75200.0</v>
      </c>
      <c r="AE9" s="52">
        <v>900804.0</v>
      </c>
    </row>
    <row r="10">
      <c r="A10">
        <v>2008.0</v>
      </c>
      <c r="F10" s="52">
        <v>259200.0</v>
      </c>
      <c r="I10" s="52">
        <v>259200.0</v>
      </c>
      <c r="K10" s="52">
        <v>26278.0</v>
      </c>
      <c r="L10" s="52">
        <v>26278.0</v>
      </c>
      <c r="O10" s="52">
        <v>139271.0</v>
      </c>
      <c r="P10" s="52">
        <v>139271.0</v>
      </c>
      <c r="Q10" s="52">
        <v>294700.0</v>
      </c>
      <c r="S10" s="52">
        <v>294700.0</v>
      </c>
      <c r="T10" s="52">
        <v>29662.0</v>
      </c>
      <c r="U10" s="52">
        <v>14915.0</v>
      </c>
      <c r="V10" s="52">
        <v>44577.0</v>
      </c>
      <c r="AA10" s="52">
        <v>153961.0</v>
      </c>
      <c r="AB10" s="52">
        <v>153961.0</v>
      </c>
      <c r="AE10" s="52">
        <v>917987.0</v>
      </c>
    </row>
    <row r="11">
      <c r="A11">
        <v>2009.0</v>
      </c>
      <c r="F11" s="52">
        <v>259215.0</v>
      </c>
      <c r="I11" s="52">
        <v>259215.0</v>
      </c>
      <c r="Q11" s="52">
        <v>294715.0</v>
      </c>
      <c r="S11" s="52">
        <v>294715.0</v>
      </c>
      <c r="AA11" s="52">
        <v>68403.0</v>
      </c>
      <c r="AB11" s="52">
        <v>68403.0</v>
      </c>
      <c r="AE11" s="52">
        <v>622333.0</v>
      </c>
    </row>
    <row r="12">
      <c r="A12">
        <v>2010.0</v>
      </c>
      <c r="F12" s="52">
        <v>91440.0</v>
      </c>
      <c r="G12" s="52">
        <v>174556.0</v>
      </c>
      <c r="I12" s="52">
        <v>265996.0</v>
      </c>
      <c r="Q12" s="52">
        <v>345443.0</v>
      </c>
      <c r="S12" s="52">
        <v>345443.0</v>
      </c>
      <c r="AA12" s="52">
        <v>109835.0</v>
      </c>
      <c r="AB12" s="52">
        <v>109835.0</v>
      </c>
      <c r="AE12" s="52">
        <v>721274.0</v>
      </c>
    </row>
    <row r="13">
      <c r="A13">
        <v>2011.0</v>
      </c>
      <c r="G13" s="52">
        <v>269700.0</v>
      </c>
      <c r="I13" s="52">
        <v>269700.0</v>
      </c>
      <c r="Q13" s="52">
        <v>294700.0</v>
      </c>
      <c r="S13" s="52">
        <v>294700.0</v>
      </c>
      <c r="AA13" s="52">
        <v>200206.0</v>
      </c>
      <c r="AB13" s="52">
        <v>200206.0</v>
      </c>
      <c r="AE13" s="52">
        <v>764606.0</v>
      </c>
    </row>
    <row r="14">
      <c r="A14">
        <v>2012.0</v>
      </c>
      <c r="G14" s="52">
        <v>269700.0</v>
      </c>
      <c r="I14" s="52">
        <v>269700.0</v>
      </c>
      <c r="Q14" s="52">
        <v>91684.0</v>
      </c>
      <c r="R14" s="52">
        <v>105070.0</v>
      </c>
      <c r="S14" s="52">
        <v>196754.0</v>
      </c>
      <c r="W14" s="52">
        <v>122092.0</v>
      </c>
      <c r="X14" s="52">
        <v>122092.0</v>
      </c>
      <c r="Y14" s="52">
        <v>23338.0</v>
      </c>
      <c r="Z14" s="52">
        <v>23338.0</v>
      </c>
      <c r="AA14" s="52">
        <v>26762.0</v>
      </c>
      <c r="AB14" s="52">
        <v>26762.0</v>
      </c>
      <c r="AE14" s="52">
        <v>638646.0</v>
      </c>
    </row>
    <row r="15">
      <c r="A15">
        <v>2013.0</v>
      </c>
      <c r="G15" s="52">
        <v>269700.0</v>
      </c>
      <c r="I15" s="52">
        <v>269700.0</v>
      </c>
      <c r="R15" s="52">
        <v>179550.0</v>
      </c>
      <c r="S15" s="52">
        <v>179550.0</v>
      </c>
      <c r="W15" s="52">
        <v>179400.0</v>
      </c>
      <c r="X15" s="52">
        <v>179400.0</v>
      </c>
      <c r="Y15" s="52">
        <v>93591.0</v>
      </c>
      <c r="Z15" s="52">
        <v>93591.0</v>
      </c>
      <c r="AE15" s="52">
        <v>722241.0</v>
      </c>
    </row>
    <row r="16">
      <c r="A16">
        <v>2014.0</v>
      </c>
      <c r="G16" s="52">
        <v>38957.0</v>
      </c>
      <c r="H16" s="52">
        <v>117031.0</v>
      </c>
      <c r="I16" s="52">
        <v>155988.0</v>
      </c>
      <c r="R16" s="52">
        <v>179550.0</v>
      </c>
      <c r="S16" s="52">
        <v>179550.0</v>
      </c>
      <c r="W16" s="52">
        <v>179400.0</v>
      </c>
      <c r="X16" s="52">
        <v>179400.0</v>
      </c>
      <c r="Y16" s="52">
        <v>14636.0</v>
      </c>
      <c r="Z16" s="52">
        <v>14636.0</v>
      </c>
      <c r="AE16" s="52">
        <v>529574.0</v>
      </c>
    </row>
    <row r="17">
      <c r="A17">
        <v>2015.0</v>
      </c>
      <c r="H17" s="52">
        <v>43434.0</v>
      </c>
      <c r="I17" s="52">
        <v>43434.0</v>
      </c>
      <c r="R17" s="52">
        <v>239400.0</v>
      </c>
      <c r="S17" s="52">
        <v>239400.0</v>
      </c>
      <c r="W17" s="52">
        <v>179400.0</v>
      </c>
      <c r="X17" s="52">
        <v>179400.0</v>
      </c>
      <c r="AE17" s="52">
        <v>462234.0</v>
      </c>
    </row>
    <row r="18">
      <c r="A18" t="s">
        <v>546</v>
      </c>
      <c r="B18" s="52">
        <v>0.0</v>
      </c>
      <c r="C18" s="52">
        <v>0.0</v>
      </c>
      <c r="D18" s="52">
        <v>358500.0</v>
      </c>
      <c r="E18" s="52">
        <v>766480.0</v>
      </c>
      <c r="F18" s="52">
        <v>1222575.0</v>
      </c>
      <c r="G18" s="52">
        <v>1022613.0</v>
      </c>
      <c r="H18" s="52">
        <v>160465.0</v>
      </c>
      <c r="I18" s="52">
        <v>3530633.0</v>
      </c>
      <c r="J18" s="52">
        <v>2156733.0</v>
      </c>
      <c r="K18" s="52">
        <v>86229.0</v>
      </c>
      <c r="L18" s="52">
        <v>2242962.0</v>
      </c>
      <c r="M18" s="52">
        <v>175331.0</v>
      </c>
      <c r="N18" s="52">
        <v>175331.0</v>
      </c>
      <c r="O18" s="52">
        <v>682743.0</v>
      </c>
      <c r="P18" s="52">
        <v>682743.0</v>
      </c>
      <c r="Q18" s="52">
        <v>1760836.0</v>
      </c>
      <c r="R18" s="52">
        <v>703570.0</v>
      </c>
      <c r="S18" s="52">
        <v>2464406.0</v>
      </c>
      <c r="T18" s="52">
        <v>141835.0</v>
      </c>
      <c r="U18" s="52">
        <v>14915.0</v>
      </c>
      <c r="V18" s="52">
        <v>156750.0</v>
      </c>
      <c r="W18" s="52">
        <v>660292.0</v>
      </c>
      <c r="X18" s="52">
        <v>660292.0</v>
      </c>
      <c r="Y18" s="52">
        <v>131565.0</v>
      </c>
      <c r="Z18" s="52">
        <v>131565.0</v>
      </c>
      <c r="AA18" s="52">
        <v>559167.0</v>
      </c>
      <c r="AB18" s="52">
        <v>559167.0</v>
      </c>
      <c r="AC18" s="52">
        <v>218818.0</v>
      </c>
      <c r="AD18" s="52">
        <v>218818.0</v>
      </c>
      <c r="AE18" s="52">
        <v>1.0822667E7</v>
      </c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4.43" defaultRowHeight="15.75"/>
  <sheetData>
    <row r="1">
      <c r="E1">
        <v>2.654926217E9</v>
      </c>
      <c r="H1">
        <v>2.65492635727502E9</v>
      </c>
      <c r="K1">
        <v>2.658360991E9</v>
      </c>
      <c r="N1">
        <v>2.750270155E9</v>
      </c>
      <c r="Q1">
        <v>2.753452487E9</v>
      </c>
      <c r="T1">
        <v>2.753452602E9</v>
      </c>
      <c r="W1">
        <v>2.85250969E9</v>
      </c>
      <c r="Z1">
        <v>2.852509708E9</v>
      </c>
      <c r="AC1">
        <v>3.757769843E9</v>
      </c>
      <c r="AF1">
        <v>7.15412804E9</v>
      </c>
      <c r="AI1" t="s">
        <v>546</v>
      </c>
    </row>
    <row r="2">
      <c r="B2" t="s">
        <v>547</v>
      </c>
      <c r="C2" t="s">
        <v>548</v>
      </c>
      <c r="D2" t="s">
        <v>549</v>
      </c>
      <c r="E2" t="s">
        <v>547</v>
      </c>
      <c r="F2" t="s">
        <v>548</v>
      </c>
      <c r="G2" t="s">
        <v>549</v>
      </c>
      <c r="H2" t="s">
        <v>547</v>
      </c>
      <c r="I2" t="s">
        <v>548</v>
      </c>
      <c r="J2" t="s">
        <v>549</v>
      </c>
      <c r="K2" t="s">
        <v>547</v>
      </c>
      <c r="L2" t="s">
        <v>548</v>
      </c>
      <c r="M2" t="s">
        <v>549</v>
      </c>
      <c r="N2" t="s">
        <v>547</v>
      </c>
      <c r="O2" t="s">
        <v>548</v>
      </c>
      <c r="P2" t="s">
        <v>549</v>
      </c>
      <c r="Q2" t="s">
        <v>547</v>
      </c>
      <c r="R2" t="s">
        <v>548</v>
      </c>
      <c r="S2" t="s">
        <v>549</v>
      </c>
      <c r="T2" t="s">
        <v>547</v>
      </c>
      <c r="U2" t="s">
        <v>548</v>
      </c>
      <c r="V2" t="s">
        <v>549</v>
      </c>
      <c r="W2" t="s">
        <v>547</v>
      </c>
      <c r="X2" t="s">
        <v>548</v>
      </c>
      <c r="Y2" t="s">
        <v>549</v>
      </c>
      <c r="Z2" t="s">
        <v>547</v>
      </c>
      <c r="AA2" t="s">
        <v>548</v>
      </c>
      <c r="AB2" t="s">
        <v>549</v>
      </c>
      <c r="AC2" t="s">
        <v>547</v>
      </c>
      <c r="AD2" t="s">
        <v>548</v>
      </c>
      <c r="AE2" t="s">
        <v>549</v>
      </c>
      <c r="AF2" t="s">
        <v>547</v>
      </c>
      <c r="AG2" t="s">
        <v>548</v>
      </c>
      <c r="AH2" t="s">
        <v>549</v>
      </c>
      <c r="AI2" t="s">
        <v>547</v>
      </c>
      <c r="AJ2" t="s">
        <v>548</v>
      </c>
      <c r="AK2" t="s">
        <v>549</v>
      </c>
    </row>
    <row r="3">
      <c r="B3" s="52">
        <v>0.0</v>
      </c>
      <c r="C3">
        <v>0.0</v>
      </c>
      <c r="D3" s="52">
        <v>0.0</v>
      </c>
      <c r="AI3" s="52">
        <v>0.0</v>
      </c>
      <c r="AJ3">
        <v>0.0</v>
      </c>
      <c r="AK3" s="52">
        <v>0.0</v>
      </c>
    </row>
    <row r="4">
      <c r="A4">
        <v>2002.0</v>
      </c>
      <c r="E4" s="52">
        <v>1.0E7</v>
      </c>
      <c r="F4">
        <v>1.0</v>
      </c>
      <c r="G4" s="52">
        <v>119500.0</v>
      </c>
      <c r="H4" s="52">
        <v>1.0E7</v>
      </c>
      <c r="I4">
        <v>1.0</v>
      </c>
      <c r="J4" s="52">
        <v>140250.0</v>
      </c>
      <c r="AI4" s="52">
        <v>1.0E7</v>
      </c>
      <c r="AJ4">
        <v>2.0</v>
      </c>
      <c r="AK4" s="52">
        <v>259750.0</v>
      </c>
    </row>
    <row r="5">
      <c r="A5">
        <v>2003.0</v>
      </c>
      <c r="E5" s="52">
        <v>1.0E7</v>
      </c>
      <c r="F5">
        <v>4.0</v>
      </c>
      <c r="G5" s="52">
        <v>392920.0</v>
      </c>
      <c r="H5" s="52">
        <v>1.0E7</v>
      </c>
      <c r="I5">
        <v>4.0</v>
      </c>
      <c r="J5" s="52">
        <v>561000.0</v>
      </c>
      <c r="K5" s="52">
        <v>5300000.0</v>
      </c>
      <c r="L5">
        <v>1.0</v>
      </c>
      <c r="M5" s="52">
        <v>25793.0</v>
      </c>
      <c r="AF5" s="52">
        <v>5300000.0</v>
      </c>
      <c r="AG5">
        <v>4.0</v>
      </c>
      <c r="AH5" s="52">
        <v>218818.0</v>
      </c>
      <c r="AI5" s="52">
        <v>1.0E7</v>
      </c>
      <c r="AJ5">
        <v>13.0</v>
      </c>
      <c r="AK5" s="52">
        <v>1198531.0</v>
      </c>
    </row>
    <row r="6">
      <c r="A6">
        <v>2004.0</v>
      </c>
      <c r="E6" s="52">
        <v>9000000.0</v>
      </c>
      <c r="F6">
        <v>4.0</v>
      </c>
      <c r="G6" s="52">
        <v>374400.0</v>
      </c>
      <c r="H6" s="52">
        <v>1.0E7</v>
      </c>
      <c r="I6">
        <v>4.0</v>
      </c>
      <c r="J6" s="52">
        <v>561000.0</v>
      </c>
      <c r="K6" s="52">
        <v>5300000.0</v>
      </c>
      <c r="L6">
        <v>4.0</v>
      </c>
      <c r="M6" s="52">
        <v>149538.0</v>
      </c>
      <c r="AI6" s="52">
        <v>1.0E7</v>
      </c>
      <c r="AJ6">
        <v>12.0</v>
      </c>
      <c r="AK6" s="52">
        <v>1084938.0</v>
      </c>
    </row>
    <row r="7">
      <c r="A7">
        <v>2005.0</v>
      </c>
      <c r="E7" s="52">
        <v>9000000.0</v>
      </c>
      <c r="F7">
        <v>5.0</v>
      </c>
      <c r="G7" s="52">
        <v>332480.0</v>
      </c>
      <c r="H7" s="52">
        <v>1.0E7</v>
      </c>
      <c r="I7">
        <v>4.0</v>
      </c>
      <c r="J7" s="52">
        <v>561000.0</v>
      </c>
      <c r="N7" s="52">
        <v>6600000.0</v>
      </c>
      <c r="O7">
        <v>5.0</v>
      </c>
      <c r="P7" s="52">
        <v>160242.0</v>
      </c>
      <c r="AI7" s="52">
        <v>1.0E7</v>
      </c>
      <c r="AJ7">
        <v>14.0</v>
      </c>
      <c r="AK7" s="52">
        <v>1053722.0</v>
      </c>
    </row>
    <row r="8">
      <c r="A8">
        <v>2006.0</v>
      </c>
      <c r="E8" s="52">
        <v>9000000.0</v>
      </c>
      <c r="F8">
        <v>4.0</v>
      </c>
      <c r="G8" s="52">
        <v>259200.0</v>
      </c>
      <c r="H8" s="52">
        <v>1.0E7</v>
      </c>
      <c r="I8">
        <v>5.0</v>
      </c>
      <c r="J8" s="52">
        <v>350306.0</v>
      </c>
      <c r="N8" s="52">
        <v>5300000.0</v>
      </c>
      <c r="O8">
        <v>4.0</v>
      </c>
      <c r="P8" s="52">
        <v>154654.0</v>
      </c>
      <c r="Q8" s="52">
        <v>7000000.0</v>
      </c>
      <c r="R8">
        <v>2.0</v>
      </c>
      <c r="S8" s="52">
        <v>144894.0</v>
      </c>
      <c r="T8" s="52">
        <v>2000000.0</v>
      </c>
      <c r="U8">
        <v>2.0</v>
      </c>
      <c r="V8" s="52">
        <v>36973.0</v>
      </c>
      <c r="AI8" s="52">
        <v>1.0E7</v>
      </c>
      <c r="AJ8">
        <v>17.0</v>
      </c>
      <c r="AK8" s="52">
        <v>946027.0</v>
      </c>
    </row>
    <row r="9">
      <c r="A9">
        <v>2007.0</v>
      </c>
      <c r="E9" s="52">
        <v>9000000.0</v>
      </c>
      <c r="F9">
        <v>4.0</v>
      </c>
      <c r="G9" s="52">
        <v>259200.0</v>
      </c>
      <c r="H9" s="52">
        <v>1000000.0</v>
      </c>
      <c r="I9">
        <v>4.0</v>
      </c>
      <c r="J9" s="52">
        <v>43128.0</v>
      </c>
      <c r="N9" s="52">
        <v>5300000.0</v>
      </c>
      <c r="O9">
        <v>4.0</v>
      </c>
      <c r="P9" s="52">
        <v>228576.0</v>
      </c>
      <c r="Q9" s="52">
        <v>7000000.0</v>
      </c>
      <c r="R9">
        <v>4.0</v>
      </c>
      <c r="S9" s="52">
        <v>294700.0</v>
      </c>
      <c r="T9" s="52">
        <v>2000000.0</v>
      </c>
      <c r="U9">
        <v>4.0</v>
      </c>
      <c r="V9" s="52">
        <v>75200.0</v>
      </c>
      <c r="AI9" s="52">
        <v>9000000.0</v>
      </c>
      <c r="AJ9">
        <v>20.0</v>
      </c>
      <c r="AK9" s="52">
        <v>900804.0</v>
      </c>
    </row>
    <row r="10">
      <c r="A10">
        <v>2008.0</v>
      </c>
      <c r="E10" s="52">
        <v>9000000.0</v>
      </c>
      <c r="F10">
        <v>4.0</v>
      </c>
      <c r="G10" s="52">
        <v>259200.0</v>
      </c>
      <c r="H10" s="52">
        <v>1000000.0</v>
      </c>
      <c r="I10">
        <v>2.0</v>
      </c>
      <c r="J10" s="52">
        <v>26278.0</v>
      </c>
      <c r="N10" s="52">
        <v>5300000.0</v>
      </c>
      <c r="O10">
        <v>2.0</v>
      </c>
      <c r="P10" s="52">
        <v>139271.0</v>
      </c>
      <c r="Q10" s="52">
        <v>7000000.0</v>
      </c>
      <c r="R10">
        <v>4.0</v>
      </c>
      <c r="S10" s="52">
        <v>294700.0</v>
      </c>
      <c r="T10" s="52">
        <v>2000000.0</v>
      </c>
      <c r="U10">
        <v>3.0</v>
      </c>
      <c r="V10" s="52">
        <v>44577.0</v>
      </c>
      <c r="AC10" s="52">
        <v>8300000.0</v>
      </c>
      <c r="AD10">
        <v>2.0</v>
      </c>
      <c r="AE10" s="52">
        <v>153961.0</v>
      </c>
      <c r="AI10" s="52">
        <v>9000000.0</v>
      </c>
      <c r="AJ10">
        <v>17.0</v>
      </c>
      <c r="AK10" s="52">
        <v>917987.0</v>
      </c>
    </row>
    <row r="11">
      <c r="A11">
        <v>2009.0</v>
      </c>
      <c r="E11" s="52">
        <v>9000000.0</v>
      </c>
      <c r="F11">
        <v>4.0</v>
      </c>
      <c r="G11" s="52">
        <v>259215.0</v>
      </c>
      <c r="Q11" s="52">
        <v>7000000.0</v>
      </c>
      <c r="R11">
        <v>4.0</v>
      </c>
      <c r="S11" s="52">
        <v>294715.0</v>
      </c>
      <c r="AC11" s="52">
        <v>8000000.0</v>
      </c>
      <c r="AD11">
        <v>4.0</v>
      </c>
      <c r="AE11" s="52">
        <v>68403.0</v>
      </c>
      <c r="AI11" s="52">
        <v>9000000.0</v>
      </c>
      <c r="AJ11">
        <v>12.0</v>
      </c>
      <c r="AK11" s="52">
        <v>622333.0</v>
      </c>
    </row>
    <row r="12">
      <c r="A12">
        <v>2010.0</v>
      </c>
      <c r="E12" s="52">
        <v>9000000.0</v>
      </c>
      <c r="F12">
        <v>5.0</v>
      </c>
      <c r="G12" s="52">
        <v>265996.0</v>
      </c>
      <c r="Q12" s="52">
        <v>7000000.0</v>
      </c>
      <c r="R12">
        <v>5.0</v>
      </c>
      <c r="S12" s="52">
        <v>345443.0</v>
      </c>
      <c r="AC12" s="52">
        <v>8000000.0</v>
      </c>
      <c r="AD12">
        <v>4.0</v>
      </c>
      <c r="AE12" s="52">
        <v>109835.0</v>
      </c>
      <c r="AI12" s="52">
        <v>9000000.0</v>
      </c>
      <c r="AJ12">
        <v>14.0</v>
      </c>
      <c r="AK12" s="52">
        <v>721274.0</v>
      </c>
    </row>
    <row r="13">
      <c r="A13">
        <v>2011.0</v>
      </c>
      <c r="E13" s="52">
        <v>8700000.0</v>
      </c>
      <c r="F13">
        <v>4.0</v>
      </c>
      <c r="G13" s="52">
        <v>269700.0</v>
      </c>
      <c r="Q13" s="52">
        <v>7000000.0</v>
      </c>
      <c r="R13">
        <v>4.0</v>
      </c>
      <c r="S13" s="52">
        <v>294700.0</v>
      </c>
      <c r="AC13" s="52">
        <v>8000000.0</v>
      </c>
      <c r="AD13">
        <v>4.0</v>
      </c>
      <c r="AE13" s="52">
        <v>200206.0</v>
      </c>
      <c r="AI13" s="52">
        <v>8700000.0</v>
      </c>
      <c r="AJ13">
        <v>12.0</v>
      </c>
      <c r="AK13" s="52">
        <v>764606.0</v>
      </c>
    </row>
    <row r="14">
      <c r="A14">
        <v>2012.0</v>
      </c>
      <c r="E14" s="52">
        <v>8700000.0</v>
      </c>
      <c r="F14">
        <v>4.0</v>
      </c>
      <c r="G14" s="52">
        <v>269700.0</v>
      </c>
      <c r="Q14" s="52">
        <v>7000000.0</v>
      </c>
      <c r="R14">
        <v>4.0</v>
      </c>
      <c r="S14" s="52">
        <v>196754.0</v>
      </c>
      <c r="W14" s="52">
        <v>6000000.0</v>
      </c>
      <c r="X14">
        <v>3.0</v>
      </c>
      <c r="Y14" s="52">
        <v>122092.0</v>
      </c>
      <c r="Z14" s="52">
        <v>1700000.0</v>
      </c>
      <c r="AA14">
        <v>2.0</v>
      </c>
      <c r="AB14" s="52">
        <v>23338.0</v>
      </c>
      <c r="AC14" s="52">
        <v>7700000.0</v>
      </c>
      <c r="AD14">
        <v>1.0</v>
      </c>
      <c r="AE14" s="52">
        <v>26762.0</v>
      </c>
      <c r="AI14" s="52">
        <v>8700000.0</v>
      </c>
      <c r="AJ14">
        <v>14.0</v>
      </c>
      <c r="AK14" s="52">
        <v>638646.0</v>
      </c>
    </row>
    <row r="15">
      <c r="A15">
        <v>2013.0</v>
      </c>
      <c r="E15" s="52">
        <v>8700000.0</v>
      </c>
      <c r="F15">
        <v>4.0</v>
      </c>
      <c r="G15" s="52">
        <v>269700.0</v>
      </c>
      <c r="Q15" s="52">
        <v>7000000.0</v>
      </c>
      <c r="R15">
        <v>3.0</v>
      </c>
      <c r="S15" s="52">
        <v>179550.0</v>
      </c>
      <c r="W15" s="52">
        <v>6000000.0</v>
      </c>
      <c r="X15">
        <v>4.0</v>
      </c>
      <c r="Y15" s="52">
        <v>179400.0</v>
      </c>
      <c r="Z15" s="52">
        <v>7000000.0</v>
      </c>
      <c r="AA15">
        <v>5.0</v>
      </c>
      <c r="AB15" s="52">
        <v>93591.0</v>
      </c>
      <c r="AI15" s="52">
        <v>8700000.0</v>
      </c>
      <c r="AJ15">
        <v>16.0</v>
      </c>
      <c r="AK15" s="52">
        <v>722241.0</v>
      </c>
    </row>
    <row r="16">
      <c r="A16">
        <v>2014.0</v>
      </c>
      <c r="E16" s="52">
        <v>8700000.0</v>
      </c>
      <c r="F16">
        <v>5.0</v>
      </c>
      <c r="G16" s="52">
        <v>155988.0</v>
      </c>
      <c r="Q16" s="52">
        <v>7000000.0</v>
      </c>
      <c r="R16">
        <v>3.0</v>
      </c>
      <c r="S16" s="52">
        <v>179550.0</v>
      </c>
      <c r="W16" s="52">
        <v>6000000.0</v>
      </c>
      <c r="X16">
        <v>4.0</v>
      </c>
      <c r="Y16" s="52">
        <v>179400.0</v>
      </c>
      <c r="Z16" s="52">
        <v>1600000.0</v>
      </c>
      <c r="AA16">
        <v>2.0</v>
      </c>
      <c r="AB16" s="52">
        <v>14636.0</v>
      </c>
      <c r="AI16" s="52">
        <v>8700000.0</v>
      </c>
      <c r="AJ16">
        <v>14.0</v>
      </c>
      <c r="AK16" s="52">
        <v>529574.0</v>
      </c>
    </row>
    <row r="17">
      <c r="A17">
        <v>2015.0</v>
      </c>
      <c r="E17" s="52">
        <v>7200000.0</v>
      </c>
      <c r="F17">
        <v>3.0</v>
      </c>
      <c r="G17" s="52">
        <v>43434.0</v>
      </c>
      <c r="Q17" s="52">
        <v>7000000.0</v>
      </c>
      <c r="R17">
        <v>4.0</v>
      </c>
      <c r="S17" s="52">
        <v>239400.0</v>
      </c>
      <c r="W17" s="52">
        <v>6000000.0</v>
      </c>
      <c r="X17">
        <v>4.0</v>
      </c>
      <c r="Y17" s="52">
        <v>179400.0</v>
      </c>
      <c r="AI17" s="52">
        <v>7200000.0</v>
      </c>
      <c r="AJ17">
        <v>11.0</v>
      </c>
      <c r="AK17" s="52">
        <v>462234.0</v>
      </c>
    </row>
    <row r="18">
      <c r="A18" t="s">
        <v>546</v>
      </c>
      <c r="B18" s="52">
        <v>0.0</v>
      </c>
      <c r="C18">
        <v>0.0</v>
      </c>
      <c r="D18" s="52">
        <v>0.0</v>
      </c>
      <c r="E18" s="52">
        <v>1.0E7</v>
      </c>
      <c r="F18">
        <v>55.0</v>
      </c>
      <c r="G18" s="52">
        <v>3530633.0</v>
      </c>
      <c r="H18" s="52">
        <v>1.0E7</v>
      </c>
      <c r="I18">
        <v>24.0</v>
      </c>
      <c r="J18" s="52">
        <v>2242962.0</v>
      </c>
      <c r="K18" s="52">
        <v>5300000.0</v>
      </c>
      <c r="L18">
        <v>5.0</v>
      </c>
      <c r="M18" s="52">
        <v>175331.0</v>
      </c>
      <c r="N18" s="52">
        <v>6600000.0</v>
      </c>
      <c r="O18">
        <v>15.0</v>
      </c>
      <c r="P18" s="52">
        <v>682743.0</v>
      </c>
      <c r="Q18" s="52">
        <v>7000000.0</v>
      </c>
      <c r="R18">
        <v>37.0</v>
      </c>
      <c r="S18" s="52">
        <v>2464406.0</v>
      </c>
      <c r="T18" s="52">
        <v>2000000.0</v>
      </c>
      <c r="U18">
        <v>9.0</v>
      </c>
      <c r="V18" s="52">
        <v>156750.0</v>
      </c>
      <c r="W18" s="52">
        <v>6000000.0</v>
      </c>
      <c r="X18">
        <v>15.0</v>
      </c>
      <c r="Y18" s="52">
        <v>660292.0</v>
      </c>
      <c r="Z18" s="52">
        <v>7000000.0</v>
      </c>
      <c r="AA18">
        <v>9.0</v>
      </c>
      <c r="AB18" s="52">
        <v>131565.0</v>
      </c>
      <c r="AC18" s="52">
        <v>8300000.0</v>
      </c>
      <c r="AD18">
        <v>15.0</v>
      </c>
      <c r="AE18" s="52">
        <v>559167.0</v>
      </c>
      <c r="AF18" s="52">
        <v>5300000.0</v>
      </c>
      <c r="AG18">
        <v>4.0</v>
      </c>
      <c r="AH18" s="52">
        <v>218818.0</v>
      </c>
      <c r="AI18" s="52">
        <v>1.0E7</v>
      </c>
      <c r="AJ18">
        <v>188.0</v>
      </c>
      <c r="AK18" s="52">
        <v>1.0822667E7</v>
      </c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4.43" defaultRowHeight="15.75"/>
  <sheetData>
    <row r="1">
      <c r="E1" t="s">
        <v>550</v>
      </c>
      <c r="F1" t="s">
        <v>549</v>
      </c>
      <c r="G1" t="s">
        <v>551</v>
      </c>
    </row>
    <row r="2">
      <c r="E2" s="52">
        <v>0.0</v>
      </c>
      <c r="F2" s="52">
        <v>0.0</v>
      </c>
      <c r="G2" s="52" t="e">
        <v>#DIV/0!</v>
      </c>
    </row>
    <row r="3">
      <c r="C3" t="s">
        <v>535</v>
      </c>
      <c r="E3" s="52">
        <v>0.0</v>
      </c>
      <c r="F3" s="52">
        <v>0.0</v>
      </c>
      <c r="G3" s="52" t="e">
        <v>#DIV/0!</v>
      </c>
    </row>
    <row r="4">
      <c r="B4" t="s">
        <v>535</v>
      </c>
      <c r="E4" s="52">
        <v>0.0</v>
      </c>
      <c r="F4" s="52">
        <v>0.0</v>
      </c>
      <c r="G4" s="52" t="e">
        <v>#DIV/0!</v>
      </c>
    </row>
    <row r="5">
      <c r="A5" t="s">
        <v>535</v>
      </c>
      <c r="E5" s="52">
        <v>0.0</v>
      </c>
      <c r="F5" s="52">
        <v>0.0</v>
      </c>
      <c r="G5" s="52" t="e">
        <v>#DIV/0!</v>
      </c>
    </row>
    <row r="6">
      <c r="A6">
        <v>2.654926217E9</v>
      </c>
      <c r="B6" t="s">
        <v>293</v>
      </c>
      <c r="C6" t="s">
        <v>294</v>
      </c>
      <c r="D6">
        <v>4.78</v>
      </c>
      <c r="E6" s="52">
        <v>119500.0</v>
      </c>
      <c r="F6" s="52">
        <v>358500.0</v>
      </c>
      <c r="G6" s="52">
        <v>1.0E7</v>
      </c>
    </row>
    <row r="7">
      <c r="C7" t="s">
        <v>552</v>
      </c>
      <c r="E7" s="52">
        <v>119500.0</v>
      </c>
      <c r="F7" s="52">
        <v>358500.0</v>
      </c>
      <c r="G7" s="52">
        <v>1.0E7</v>
      </c>
    </row>
    <row r="8">
      <c r="C8" t="s">
        <v>314</v>
      </c>
      <c r="D8">
        <v>4.16</v>
      </c>
      <c r="E8" s="52">
        <v>93600.0</v>
      </c>
      <c r="F8" s="52">
        <v>528320.0</v>
      </c>
      <c r="G8" s="52">
        <v>9000000.0</v>
      </c>
    </row>
    <row r="9">
      <c r="D9" s="54" t="s">
        <v>342</v>
      </c>
      <c r="E9" s="52">
        <v>93600.0</v>
      </c>
      <c r="F9" s="52">
        <v>238160.0</v>
      </c>
      <c r="G9" s="52">
        <v>9000000.0</v>
      </c>
    </row>
    <row r="10">
      <c r="C10" t="s">
        <v>553</v>
      </c>
      <c r="E10" s="52">
        <v>93600.0</v>
      </c>
      <c r="F10" s="52">
        <v>766480.0</v>
      </c>
      <c r="G10" s="52">
        <v>9000000.0</v>
      </c>
    </row>
    <row r="11">
      <c r="C11" t="s">
        <v>351</v>
      </c>
      <c r="D11">
        <v>2.88</v>
      </c>
      <c r="E11" s="52">
        <v>64815.0</v>
      </c>
      <c r="F11" s="52">
        <v>1193055.0</v>
      </c>
      <c r="G11" s="52">
        <v>9000000.0</v>
      </c>
    </row>
    <row r="12">
      <c r="D12" s="54" t="s">
        <v>353</v>
      </c>
      <c r="E12" s="52">
        <v>29520.0</v>
      </c>
      <c r="F12" s="52">
        <v>29520.0</v>
      </c>
      <c r="G12" s="52">
        <v>9000000.0</v>
      </c>
    </row>
    <row r="13">
      <c r="C13" t="s">
        <v>554</v>
      </c>
      <c r="E13" s="52">
        <v>64815.0</v>
      </c>
      <c r="F13" s="52">
        <v>1222575.0</v>
      </c>
      <c r="G13" s="52">
        <v>9000000.0</v>
      </c>
    </row>
    <row r="14">
      <c r="C14" t="s">
        <v>454</v>
      </c>
      <c r="D14">
        <v>3.1</v>
      </c>
      <c r="E14" s="52">
        <v>67425.0</v>
      </c>
      <c r="F14" s="52">
        <v>1022613.0</v>
      </c>
      <c r="G14" s="52">
        <v>8700000.0</v>
      </c>
    </row>
    <row r="15">
      <c r="C15" t="s">
        <v>555</v>
      </c>
      <c r="E15" s="52">
        <v>67425.0</v>
      </c>
      <c r="F15" s="52">
        <v>1022613.0</v>
      </c>
      <c r="G15" s="52">
        <v>8700000.0</v>
      </c>
    </row>
    <row r="16">
      <c r="B16" t="s">
        <v>556</v>
      </c>
      <c r="E16" s="52">
        <v>119500.0</v>
      </c>
      <c r="F16" s="52">
        <v>3370168.0</v>
      </c>
      <c r="G16" s="52">
        <v>8962500.0</v>
      </c>
    </row>
    <row r="17">
      <c r="B17" t="s">
        <v>298</v>
      </c>
      <c r="C17" t="s">
        <v>508</v>
      </c>
      <c r="D17">
        <v>0.7</v>
      </c>
      <c r="E17" s="52">
        <v>12209.0</v>
      </c>
      <c r="F17" s="52">
        <v>12209.0</v>
      </c>
      <c r="G17" s="52">
        <v>6900000.0</v>
      </c>
    </row>
    <row r="18">
      <c r="D18">
        <v>0.774</v>
      </c>
      <c r="E18" s="52">
        <v>14242.0</v>
      </c>
      <c r="F18" s="52">
        <v>14242.0</v>
      </c>
      <c r="G18" s="52">
        <v>7200000.0</v>
      </c>
    </row>
    <row r="19">
      <c r="D19">
        <v>0.923</v>
      </c>
      <c r="E19" s="52">
        <v>16983.0</v>
      </c>
      <c r="F19" s="52">
        <v>16983.0</v>
      </c>
      <c r="G19" s="52">
        <v>7200000.0</v>
      </c>
    </row>
    <row r="20">
      <c r="D20">
        <v>1.242</v>
      </c>
      <c r="E20" s="52">
        <v>22356.0</v>
      </c>
      <c r="F20" s="52">
        <v>22356.0</v>
      </c>
      <c r="G20" s="52">
        <v>7200000.0</v>
      </c>
    </row>
    <row r="21">
      <c r="D21">
        <v>1.454</v>
      </c>
      <c r="E21" s="52">
        <v>26463.0</v>
      </c>
      <c r="F21" s="52">
        <v>26463.0</v>
      </c>
      <c r="G21" s="52">
        <v>7200000.0</v>
      </c>
    </row>
    <row r="22">
      <c r="D22">
        <v>1.738</v>
      </c>
      <c r="E22" s="52">
        <v>31979.0</v>
      </c>
      <c r="F22" s="52">
        <v>31979.0</v>
      </c>
      <c r="G22" s="52">
        <v>7200000.0</v>
      </c>
    </row>
    <row r="23">
      <c r="D23">
        <v>1.907</v>
      </c>
      <c r="E23" s="52">
        <v>36233.0</v>
      </c>
      <c r="F23" s="52">
        <v>36233.0</v>
      </c>
      <c r="G23" s="52">
        <v>7200000.0</v>
      </c>
    </row>
    <row r="24">
      <c r="C24" t="s">
        <v>557</v>
      </c>
      <c r="E24" s="52">
        <v>36233.0</v>
      </c>
      <c r="F24" s="52">
        <v>160465.0</v>
      </c>
      <c r="G24" s="52">
        <v>7157142.857142857</v>
      </c>
    </row>
    <row r="25">
      <c r="B25" t="s">
        <v>558</v>
      </c>
      <c r="E25" s="52">
        <v>36233.0</v>
      </c>
      <c r="F25" s="52">
        <v>160465.0</v>
      </c>
      <c r="G25" s="52">
        <v>7157142.857142857</v>
      </c>
    </row>
    <row r="26">
      <c r="A26" t="s">
        <v>536</v>
      </c>
      <c r="E26" s="52">
        <v>119500.0</v>
      </c>
      <c r="F26" s="52">
        <v>3530633.0</v>
      </c>
      <c r="G26" s="52">
        <v>8732727.272727273</v>
      </c>
    </row>
    <row r="27">
      <c r="A27">
        <v>2.65492635727502E9</v>
      </c>
      <c r="B27" t="s">
        <v>293</v>
      </c>
      <c r="C27" t="s">
        <v>296</v>
      </c>
      <c r="D27">
        <v>5.61</v>
      </c>
      <c r="E27" s="52">
        <v>140250.0</v>
      </c>
      <c r="F27" s="52">
        <v>2156733.0</v>
      </c>
      <c r="G27" s="52">
        <v>1.0E7</v>
      </c>
    </row>
    <row r="28">
      <c r="C28" t="s">
        <v>559</v>
      </c>
      <c r="E28" s="52">
        <v>140250.0</v>
      </c>
      <c r="F28" s="52">
        <v>2156733.0</v>
      </c>
      <c r="G28" s="52">
        <v>1.0E7</v>
      </c>
    </row>
    <row r="29">
      <c r="B29" t="s">
        <v>556</v>
      </c>
      <c r="E29" s="52">
        <v>140250.0</v>
      </c>
      <c r="F29" s="52">
        <v>2156733.0</v>
      </c>
      <c r="G29" s="52">
        <v>1.0E7</v>
      </c>
    </row>
    <row r="30">
      <c r="B30" t="s">
        <v>298</v>
      </c>
      <c r="C30" t="s">
        <v>375</v>
      </c>
      <c r="D30">
        <v>3.036</v>
      </c>
      <c r="E30" s="52">
        <v>8265.0</v>
      </c>
      <c r="F30" s="52">
        <v>8265.0</v>
      </c>
      <c r="G30" s="52">
        <v>1000000.0</v>
      </c>
    </row>
    <row r="31">
      <c r="D31">
        <v>3.423</v>
      </c>
      <c r="E31" s="52">
        <v>8558.0</v>
      </c>
      <c r="F31" s="52">
        <v>8558.0</v>
      </c>
      <c r="G31" s="52">
        <v>1000000.0</v>
      </c>
    </row>
    <row r="32">
      <c r="D32">
        <v>3.709</v>
      </c>
      <c r="E32" s="52">
        <v>9273.0</v>
      </c>
      <c r="F32" s="52">
        <v>9273.0</v>
      </c>
      <c r="G32" s="52">
        <v>1000000.0</v>
      </c>
    </row>
    <row r="33">
      <c r="D33">
        <v>3.936</v>
      </c>
      <c r="E33" s="52">
        <v>9840.0</v>
      </c>
      <c r="F33" s="52">
        <v>9840.0</v>
      </c>
      <c r="G33" s="52">
        <v>1000000.0</v>
      </c>
    </row>
    <row r="34">
      <c r="D34">
        <v>4.578</v>
      </c>
      <c r="E34" s="52">
        <v>11445.0</v>
      </c>
      <c r="F34" s="52">
        <v>11445.0</v>
      </c>
      <c r="G34" s="52">
        <v>1000000.0</v>
      </c>
    </row>
    <row r="35">
      <c r="D35">
        <v>5.028</v>
      </c>
      <c r="E35" s="52">
        <v>12570.0</v>
      </c>
      <c r="F35" s="52">
        <v>12570.0</v>
      </c>
      <c r="G35" s="52">
        <v>1000000.0</v>
      </c>
    </row>
    <row r="36">
      <c r="D36">
        <v>5.146</v>
      </c>
      <c r="E36" s="52">
        <v>12865.0</v>
      </c>
      <c r="F36" s="52">
        <v>12865.0</v>
      </c>
      <c r="G36" s="52">
        <v>1000000.0</v>
      </c>
    </row>
    <row r="37">
      <c r="D37">
        <v>5.365</v>
      </c>
      <c r="E37" s="52">
        <v>13413.0</v>
      </c>
      <c r="F37" s="52">
        <v>13413.0</v>
      </c>
      <c r="G37" s="52">
        <v>1000000.0</v>
      </c>
    </row>
    <row r="38">
      <c r="C38" t="s">
        <v>560</v>
      </c>
      <c r="E38" s="52">
        <v>13413.0</v>
      </c>
      <c r="F38" s="52">
        <v>86229.0</v>
      </c>
      <c r="G38" s="52">
        <v>1000000.0</v>
      </c>
    </row>
    <row r="39">
      <c r="B39" t="s">
        <v>558</v>
      </c>
      <c r="E39" s="52">
        <v>13413.0</v>
      </c>
      <c r="F39" s="52">
        <v>86229.0</v>
      </c>
      <c r="G39" s="52">
        <v>1000000.0</v>
      </c>
    </row>
    <row r="40">
      <c r="A40" t="s">
        <v>537</v>
      </c>
      <c r="E40" s="52">
        <v>140250.0</v>
      </c>
      <c r="F40" s="52">
        <v>2242962.0</v>
      </c>
      <c r="G40" s="52">
        <v>7000000.0</v>
      </c>
    </row>
    <row r="41">
      <c r="A41">
        <v>2.658360991E9</v>
      </c>
      <c r="B41" t="s">
        <v>298</v>
      </c>
      <c r="C41" t="s">
        <v>299</v>
      </c>
      <c r="E41" s="52">
        <v>25793.0</v>
      </c>
      <c r="F41" s="52">
        <v>25793.0</v>
      </c>
      <c r="G41" s="52">
        <v>5300000.0</v>
      </c>
    </row>
    <row r="42">
      <c r="D42">
        <v>2.749</v>
      </c>
      <c r="E42" s="52">
        <v>36424.0</v>
      </c>
      <c r="F42" s="52">
        <v>109272.0</v>
      </c>
      <c r="G42" s="52">
        <v>5300000.0</v>
      </c>
    </row>
    <row r="43">
      <c r="D43">
        <v>3.108</v>
      </c>
      <c r="E43" s="52">
        <v>40266.0</v>
      </c>
      <c r="F43" s="52">
        <v>40266.0</v>
      </c>
      <c r="G43" s="52">
        <v>5300000.0</v>
      </c>
    </row>
    <row r="44">
      <c r="C44" t="s">
        <v>561</v>
      </c>
      <c r="E44" s="52">
        <v>40266.0</v>
      </c>
      <c r="F44" s="52">
        <v>175331.0</v>
      </c>
      <c r="G44" s="52">
        <v>5300000.0</v>
      </c>
    </row>
    <row r="45">
      <c r="B45" t="s">
        <v>558</v>
      </c>
      <c r="E45" s="52">
        <v>40266.0</v>
      </c>
      <c r="F45" s="52">
        <v>175331.0</v>
      </c>
      <c r="G45" s="52">
        <v>5300000.0</v>
      </c>
    </row>
    <row r="46">
      <c r="A46" t="s">
        <v>538</v>
      </c>
      <c r="E46" s="52">
        <v>40266.0</v>
      </c>
      <c r="F46" s="52">
        <v>175331.0</v>
      </c>
      <c r="G46" s="52">
        <v>5300000.0</v>
      </c>
    </row>
    <row r="47">
      <c r="A47">
        <v>2.750270155E9</v>
      </c>
      <c r="B47" t="s">
        <v>298</v>
      </c>
      <c r="C47" t="s">
        <v>299</v>
      </c>
      <c r="D47" s="54"/>
      <c r="E47" s="52">
        <v>8825.0</v>
      </c>
      <c r="F47" s="52">
        <v>8825.0</v>
      </c>
      <c r="G47" s="52">
        <v>5300000.0</v>
      </c>
    </row>
    <row r="48">
      <c r="D48">
        <v>2.098</v>
      </c>
      <c r="E48" s="52">
        <v>34617.0</v>
      </c>
      <c r="F48" s="52">
        <v>34617.0</v>
      </c>
      <c r="G48" s="52">
        <v>5300000.0</v>
      </c>
    </row>
    <row r="49">
      <c r="D49">
        <v>2.351</v>
      </c>
      <c r="E49" s="52">
        <v>38792.0</v>
      </c>
      <c r="F49" s="52">
        <v>38792.0</v>
      </c>
      <c r="G49" s="52">
        <v>6600000.0</v>
      </c>
    </row>
    <row r="50">
      <c r="D50">
        <v>2.483</v>
      </c>
      <c r="E50" s="52">
        <v>32899.0</v>
      </c>
      <c r="F50" s="52">
        <v>32899.0</v>
      </c>
      <c r="G50" s="52">
        <v>5300000.0</v>
      </c>
    </row>
    <row r="51">
      <c r="D51">
        <v>2.607</v>
      </c>
      <c r="E51" s="52">
        <v>46839.0</v>
      </c>
      <c r="F51" s="52">
        <v>46839.0</v>
      </c>
      <c r="G51" s="52">
        <v>6600000.0</v>
      </c>
    </row>
    <row r="52">
      <c r="D52">
        <v>2.71</v>
      </c>
      <c r="E52" s="52">
        <v>35908.0</v>
      </c>
      <c r="F52" s="52">
        <v>35908.0</v>
      </c>
      <c r="G52" s="52">
        <v>5300000.0</v>
      </c>
    </row>
    <row r="53">
      <c r="D53">
        <v>3.056</v>
      </c>
      <c r="E53" s="52">
        <v>40492.0</v>
      </c>
      <c r="F53" s="52">
        <v>40492.0</v>
      </c>
      <c r="G53" s="52">
        <v>5300000.0</v>
      </c>
    </row>
    <row r="54">
      <c r="D54">
        <v>3.423</v>
      </c>
      <c r="E54" s="52">
        <v>45355.0</v>
      </c>
      <c r="F54" s="52">
        <v>45355.0</v>
      </c>
      <c r="G54" s="52">
        <v>5300000.0</v>
      </c>
    </row>
    <row r="55">
      <c r="D55">
        <v>3.709</v>
      </c>
      <c r="E55" s="52">
        <v>49144.0</v>
      </c>
      <c r="F55" s="52">
        <v>49144.0</v>
      </c>
      <c r="G55" s="52">
        <v>5300000.0</v>
      </c>
    </row>
    <row r="56">
      <c r="D56">
        <v>3.936</v>
      </c>
      <c r="E56" s="52">
        <v>52152.0</v>
      </c>
      <c r="F56" s="52">
        <v>52152.0</v>
      </c>
      <c r="G56" s="52">
        <v>5300000.0</v>
      </c>
    </row>
    <row r="57">
      <c r="D57">
        <v>4.578</v>
      </c>
      <c r="E57" s="52">
        <v>60659.0</v>
      </c>
      <c r="F57" s="52">
        <v>60659.0</v>
      </c>
      <c r="G57" s="52">
        <v>5300000.0</v>
      </c>
    </row>
    <row r="58">
      <c r="D58">
        <v>5.028</v>
      </c>
      <c r="E58" s="52">
        <v>66621.0</v>
      </c>
      <c r="F58" s="52">
        <v>66621.0</v>
      </c>
      <c r="G58" s="52">
        <v>5300000.0</v>
      </c>
    </row>
    <row r="59">
      <c r="D59">
        <v>5.146</v>
      </c>
      <c r="E59" s="52">
        <v>68185.0</v>
      </c>
      <c r="F59" s="52">
        <v>68185.0</v>
      </c>
      <c r="G59" s="52">
        <v>5300000.0</v>
      </c>
    </row>
    <row r="60">
      <c r="D60">
        <v>5.365</v>
      </c>
      <c r="E60" s="52">
        <v>71086.0</v>
      </c>
      <c r="F60" s="52">
        <v>71086.0</v>
      </c>
      <c r="G60" s="52">
        <v>5300000.0</v>
      </c>
    </row>
    <row r="61">
      <c r="D61" s="54" t="s">
        <v>350</v>
      </c>
      <c r="E61" s="52">
        <v>31169.0</v>
      </c>
      <c r="F61" s="52">
        <v>31169.0</v>
      </c>
      <c r="G61" s="52">
        <v>6600000.0</v>
      </c>
    </row>
    <row r="62">
      <c r="C62" t="s">
        <v>561</v>
      </c>
      <c r="E62" s="52">
        <v>71086.0</v>
      </c>
      <c r="F62" s="52">
        <v>682743.0</v>
      </c>
      <c r="G62" s="52">
        <v>5560000.0</v>
      </c>
    </row>
    <row r="63">
      <c r="B63" t="s">
        <v>558</v>
      </c>
      <c r="E63" s="52">
        <v>71086.0</v>
      </c>
      <c r="F63" s="52">
        <v>682743.0</v>
      </c>
      <c r="G63" s="52">
        <v>5560000.0</v>
      </c>
    </row>
    <row r="64">
      <c r="A64" t="s">
        <v>539</v>
      </c>
      <c r="E64" s="52">
        <v>71086.0</v>
      </c>
      <c r="F64" s="52">
        <v>682743.0</v>
      </c>
      <c r="G64" s="52">
        <v>5560000.0</v>
      </c>
    </row>
    <row r="65">
      <c r="A65">
        <v>2.753452487E9</v>
      </c>
      <c r="B65" t="s">
        <v>293</v>
      </c>
      <c r="C65" t="s">
        <v>296</v>
      </c>
      <c r="D65">
        <v>4.21</v>
      </c>
      <c r="E65" s="52">
        <v>73690.0</v>
      </c>
      <c r="F65" s="52">
        <v>1760836.0</v>
      </c>
      <c r="G65" s="52">
        <v>7000000.0</v>
      </c>
    </row>
    <row r="66">
      <c r="C66" t="s">
        <v>559</v>
      </c>
      <c r="E66" s="52">
        <v>73690.0</v>
      </c>
      <c r="F66" s="52">
        <v>1760836.0</v>
      </c>
      <c r="G66" s="52">
        <v>7000000.0</v>
      </c>
    </row>
    <row r="67">
      <c r="C67" t="s">
        <v>486</v>
      </c>
      <c r="D67">
        <v>3.42</v>
      </c>
      <c r="E67" s="52">
        <v>59850.0</v>
      </c>
      <c r="F67" s="52">
        <v>703570.0</v>
      </c>
      <c r="G67" s="52">
        <v>7000000.0</v>
      </c>
    </row>
    <row r="68">
      <c r="C68" t="s">
        <v>562</v>
      </c>
      <c r="E68" s="52">
        <v>59850.0</v>
      </c>
      <c r="F68" s="52">
        <v>703570.0</v>
      </c>
      <c r="G68" s="52">
        <v>7000000.0</v>
      </c>
    </row>
    <row r="69">
      <c r="B69" t="s">
        <v>556</v>
      </c>
      <c r="E69" s="52">
        <v>73690.0</v>
      </c>
      <c r="F69" s="52">
        <v>2464406.0</v>
      </c>
      <c r="G69" s="52">
        <v>7000000.0</v>
      </c>
    </row>
    <row r="70">
      <c r="A70" t="s">
        <v>540</v>
      </c>
      <c r="E70" s="52">
        <v>73690.0</v>
      </c>
      <c r="F70" s="52">
        <v>2464406.0</v>
      </c>
      <c r="G70" s="52">
        <v>7000000.0</v>
      </c>
    </row>
    <row r="71">
      <c r="A71">
        <v>2.753452602E9</v>
      </c>
      <c r="B71" t="s">
        <v>293</v>
      </c>
      <c r="C71" t="s">
        <v>373</v>
      </c>
      <c r="D71">
        <v>3.76</v>
      </c>
      <c r="E71" s="52">
        <v>18800.0</v>
      </c>
      <c r="F71" s="52">
        <v>141835.0</v>
      </c>
      <c r="G71" s="52">
        <v>2000000.0</v>
      </c>
    </row>
    <row r="72">
      <c r="C72" t="s">
        <v>563</v>
      </c>
      <c r="E72" s="52">
        <v>18800.0</v>
      </c>
      <c r="F72" s="52">
        <v>141835.0</v>
      </c>
      <c r="G72" s="52">
        <v>2000000.0</v>
      </c>
    </row>
    <row r="73">
      <c r="B73" t="s">
        <v>556</v>
      </c>
      <c r="E73" s="52">
        <v>18800.0</v>
      </c>
      <c r="F73" s="52">
        <v>141835.0</v>
      </c>
      <c r="G73" s="52">
        <v>2000000.0</v>
      </c>
    </row>
    <row r="74">
      <c r="B74" t="s">
        <v>298</v>
      </c>
      <c r="C74" t="s">
        <v>424</v>
      </c>
      <c r="D74" t="s">
        <v>426</v>
      </c>
      <c r="E74" s="52">
        <v>14915.0</v>
      </c>
      <c r="F74" s="52">
        <v>14915.0</v>
      </c>
      <c r="G74" s="52">
        <v>2000000.0</v>
      </c>
    </row>
    <row r="75">
      <c r="C75" t="s">
        <v>564</v>
      </c>
      <c r="E75" s="52">
        <v>14915.0</v>
      </c>
      <c r="F75" s="52">
        <v>14915.0</v>
      </c>
      <c r="G75" s="52">
        <v>2000000.0</v>
      </c>
    </row>
    <row r="76">
      <c r="B76" t="s">
        <v>558</v>
      </c>
      <c r="E76" s="52">
        <v>14915.0</v>
      </c>
      <c r="F76" s="52">
        <v>14915.0</v>
      </c>
      <c r="G76" s="52">
        <v>2000000.0</v>
      </c>
    </row>
    <row r="77">
      <c r="A77" t="s">
        <v>541</v>
      </c>
      <c r="E77" s="52">
        <v>18800.0</v>
      </c>
      <c r="F77" s="52">
        <v>156750.0</v>
      </c>
      <c r="G77" s="52">
        <v>2000000.0</v>
      </c>
    </row>
    <row r="78">
      <c r="A78">
        <v>2.85250969E9</v>
      </c>
      <c r="B78" t="s">
        <v>293</v>
      </c>
      <c r="C78" t="s">
        <v>481</v>
      </c>
      <c r="D78">
        <v>2.99</v>
      </c>
      <c r="E78" s="52">
        <v>44850.0</v>
      </c>
      <c r="F78" s="52">
        <v>660292.0</v>
      </c>
      <c r="G78" s="52">
        <v>6000000.0</v>
      </c>
    </row>
    <row r="79">
      <c r="C79" t="s">
        <v>565</v>
      </c>
      <c r="E79" s="52">
        <v>44850.0</v>
      </c>
      <c r="F79" s="52">
        <v>660292.0</v>
      </c>
      <c r="G79" s="52">
        <v>6000000.0</v>
      </c>
    </row>
    <row r="80">
      <c r="B80" t="s">
        <v>556</v>
      </c>
      <c r="E80" s="52">
        <v>44850.0</v>
      </c>
      <c r="F80" s="52">
        <v>660292.0</v>
      </c>
      <c r="G80" s="52">
        <v>6000000.0</v>
      </c>
    </row>
    <row r="81">
      <c r="A81" t="s">
        <v>542</v>
      </c>
      <c r="E81" s="52">
        <v>44850.0</v>
      </c>
      <c r="F81" s="52">
        <v>660292.0</v>
      </c>
      <c r="G81" s="52">
        <v>6000000.0</v>
      </c>
    </row>
    <row r="82">
      <c r="A82">
        <v>2.852509708E9</v>
      </c>
      <c r="B82" t="s">
        <v>298</v>
      </c>
      <c r="C82" t="s">
        <v>483</v>
      </c>
      <c r="D82">
        <v>1.807</v>
      </c>
      <c r="E82" s="52">
        <v>7389.0</v>
      </c>
      <c r="F82" s="52">
        <v>7389.0</v>
      </c>
      <c r="G82" s="52">
        <v>1600000.0</v>
      </c>
    </row>
    <row r="83">
      <c r="D83">
        <v>1.832</v>
      </c>
      <c r="E83" s="52">
        <v>7247.0</v>
      </c>
      <c r="F83" s="52">
        <v>7247.0</v>
      </c>
      <c r="G83" s="52">
        <v>1600000.0</v>
      </c>
    </row>
    <row r="84">
      <c r="D84">
        <v>1.995</v>
      </c>
      <c r="E84" s="52">
        <v>8157.0</v>
      </c>
      <c r="F84" s="52">
        <v>8157.0</v>
      </c>
      <c r="G84" s="52">
        <v>1600000.0</v>
      </c>
    </row>
    <row r="85">
      <c r="D85">
        <v>2.094</v>
      </c>
      <c r="E85" s="52">
        <v>8562.0</v>
      </c>
      <c r="F85" s="52">
        <v>8562.0</v>
      </c>
      <c r="G85" s="52">
        <v>1600000.0</v>
      </c>
    </row>
    <row r="86">
      <c r="D86">
        <v>2.114</v>
      </c>
      <c r="E86" s="52">
        <v>8362.0</v>
      </c>
      <c r="F86" s="52">
        <v>8362.0</v>
      </c>
      <c r="G86" s="52">
        <v>1600000.0</v>
      </c>
    </row>
    <row r="87">
      <c r="D87">
        <v>2.118</v>
      </c>
      <c r="E87" s="52">
        <v>8660.0</v>
      </c>
      <c r="F87" s="52">
        <v>8660.0</v>
      </c>
      <c r="G87" s="52">
        <v>1600000.0</v>
      </c>
    </row>
    <row r="88">
      <c r="D88">
        <v>2.344</v>
      </c>
      <c r="E88" s="52">
        <v>10183.0</v>
      </c>
      <c r="F88" s="52">
        <v>10183.0</v>
      </c>
      <c r="G88" s="52">
        <v>1700000.0</v>
      </c>
    </row>
    <row r="89">
      <c r="D89">
        <v>3.028</v>
      </c>
      <c r="E89" s="52">
        <v>13155.0</v>
      </c>
      <c r="F89" s="52">
        <v>13155.0</v>
      </c>
      <c r="G89" s="52">
        <v>1700000.0</v>
      </c>
    </row>
    <row r="90">
      <c r="D90">
        <v>3.42</v>
      </c>
      <c r="E90" s="52">
        <v>59850.0</v>
      </c>
      <c r="F90" s="52">
        <v>59850.0</v>
      </c>
      <c r="G90" s="52">
        <v>7000000.0</v>
      </c>
    </row>
    <row r="91">
      <c r="C91" t="s">
        <v>566</v>
      </c>
      <c r="E91" s="52">
        <v>59850.0</v>
      </c>
      <c r="F91" s="52">
        <v>131565.0</v>
      </c>
      <c r="G91" s="52">
        <v>2222222.222222222</v>
      </c>
    </row>
    <row r="92">
      <c r="B92" t="s">
        <v>558</v>
      </c>
      <c r="E92" s="52">
        <v>59850.0</v>
      </c>
      <c r="F92" s="52">
        <v>131565.0</v>
      </c>
      <c r="G92" s="52">
        <v>2222222.222222222</v>
      </c>
    </row>
    <row r="93">
      <c r="A93" t="s">
        <v>543</v>
      </c>
      <c r="E93" s="52">
        <v>59850.0</v>
      </c>
      <c r="F93" s="52">
        <v>131565.0</v>
      </c>
      <c r="G93" s="52">
        <v>2222222.222222222</v>
      </c>
    </row>
    <row r="94">
      <c r="A94">
        <v>3.757769843E9</v>
      </c>
      <c r="B94" t="s">
        <v>430</v>
      </c>
      <c r="C94" t="s">
        <v>431</v>
      </c>
      <c r="E94" s="52">
        <v>26762.0</v>
      </c>
      <c r="F94" s="52">
        <v>26762.0</v>
      </c>
      <c r="G94" s="52">
        <v>7700000.0</v>
      </c>
    </row>
    <row r="95">
      <c r="D95">
        <v>0.72</v>
      </c>
      <c r="E95" s="52">
        <v>14400.0</v>
      </c>
      <c r="F95" s="52">
        <v>14400.0</v>
      </c>
      <c r="G95" s="52">
        <v>8000000.0</v>
      </c>
    </row>
    <row r="96">
      <c r="D96" t="s">
        <v>247</v>
      </c>
      <c r="E96" s="52">
        <v>14450.0</v>
      </c>
      <c r="F96" s="52">
        <v>14450.0</v>
      </c>
      <c r="G96" s="52">
        <v>8000000.0</v>
      </c>
    </row>
    <row r="97">
      <c r="D97" t="s">
        <v>235</v>
      </c>
      <c r="E97" s="52">
        <v>41241.0</v>
      </c>
      <c r="F97" s="52">
        <v>41241.0</v>
      </c>
      <c r="G97" s="52">
        <v>8300000.0</v>
      </c>
    </row>
    <row r="98">
      <c r="D98" t="s">
        <v>243</v>
      </c>
      <c r="E98" s="52">
        <v>16081.0</v>
      </c>
      <c r="F98" s="52">
        <v>16081.0</v>
      </c>
      <c r="G98" s="52">
        <v>8000000.0</v>
      </c>
    </row>
    <row r="99">
      <c r="D99" t="s">
        <v>228</v>
      </c>
      <c r="E99" s="52">
        <v>31402.0</v>
      </c>
      <c r="F99" s="52">
        <v>31402.0</v>
      </c>
      <c r="G99" s="52">
        <v>8000000.0</v>
      </c>
    </row>
    <row r="100">
      <c r="D100" t="s">
        <v>190</v>
      </c>
      <c r="E100" s="52">
        <v>52647.0</v>
      </c>
      <c r="F100" s="52">
        <v>52647.0</v>
      </c>
      <c r="G100" s="52">
        <v>8000000.0</v>
      </c>
    </row>
    <row r="101">
      <c r="D101" t="s">
        <v>182</v>
      </c>
      <c r="E101" s="52">
        <v>42037.0</v>
      </c>
      <c r="F101" s="52">
        <v>42037.0</v>
      </c>
      <c r="G101" s="52">
        <v>8000000.0</v>
      </c>
    </row>
    <row r="102">
      <c r="D102" t="s">
        <v>196</v>
      </c>
      <c r="E102" s="52">
        <v>53315.0</v>
      </c>
      <c r="F102" s="52">
        <v>53315.0</v>
      </c>
      <c r="G102" s="52">
        <v>7700000.0</v>
      </c>
    </row>
    <row r="103">
      <c r="D103" t="s">
        <v>186</v>
      </c>
      <c r="E103" s="52">
        <v>49194.0</v>
      </c>
      <c r="F103" s="52">
        <v>49194.0</v>
      </c>
      <c r="G103" s="52">
        <v>8000000.0</v>
      </c>
    </row>
    <row r="104">
      <c r="D104" t="s">
        <v>212</v>
      </c>
      <c r="E104" s="52">
        <v>15031.0</v>
      </c>
      <c r="F104" s="52">
        <v>15031.0</v>
      </c>
      <c r="G104" s="52">
        <v>8000000.0</v>
      </c>
    </row>
    <row r="105">
      <c r="D105" t="s">
        <v>221</v>
      </c>
      <c r="E105" s="52">
        <v>21365.0</v>
      </c>
      <c r="F105" s="52">
        <v>21365.0</v>
      </c>
      <c r="G105" s="52">
        <v>8000000.0</v>
      </c>
    </row>
    <row r="106">
      <c r="D106" t="s">
        <v>239</v>
      </c>
      <c r="E106" s="52">
        <v>23472.0</v>
      </c>
      <c r="F106" s="52">
        <v>23472.0</v>
      </c>
      <c r="G106" s="52">
        <v>8000000.0</v>
      </c>
    </row>
    <row r="107">
      <c r="D107" t="s">
        <v>177</v>
      </c>
      <c r="E107" s="52">
        <v>45050.0</v>
      </c>
      <c r="F107" s="52">
        <v>45050.0</v>
      </c>
      <c r="G107" s="52">
        <v>7700000.0</v>
      </c>
    </row>
    <row r="108">
      <c r="D108" t="s">
        <v>433</v>
      </c>
      <c r="E108" s="52">
        <v>112720.0</v>
      </c>
      <c r="F108" s="52">
        <v>112720.0</v>
      </c>
      <c r="G108" s="52">
        <v>8300000.0</v>
      </c>
    </row>
    <row r="109">
      <c r="C109" t="s">
        <v>567</v>
      </c>
      <c r="E109" s="52">
        <v>112720.0</v>
      </c>
      <c r="F109" s="52">
        <v>559167.0</v>
      </c>
      <c r="G109" s="52">
        <v>7980000.0</v>
      </c>
    </row>
    <row r="110">
      <c r="B110" t="s">
        <v>568</v>
      </c>
      <c r="E110" s="52">
        <v>112720.0</v>
      </c>
      <c r="F110" s="52">
        <v>559167.0</v>
      </c>
      <c r="G110" s="52">
        <v>7980000.0</v>
      </c>
    </row>
    <row r="111">
      <c r="A111" t="s">
        <v>544</v>
      </c>
      <c r="E111" s="52">
        <v>112720.0</v>
      </c>
      <c r="F111" s="52">
        <v>559167.0</v>
      </c>
      <c r="G111" s="52">
        <v>7980000.0</v>
      </c>
    </row>
    <row r="112">
      <c r="A112">
        <v>7.15412804E9</v>
      </c>
      <c r="B112" t="s">
        <v>298</v>
      </c>
      <c r="C112" t="s">
        <v>299</v>
      </c>
      <c r="D112">
        <v>3.56</v>
      </c>
      <c r="E112" s="52">
        <v>48375.0</v>
      </c>
      <c r="F112" s="52">
        <v>48375.0</v>
      </c>
      <c r="G112" s="52">
        <v>5300000.0</v>
      </c>
    </row>
    <row r="113">
      <c r="D113">
        <v>4.45</v>
      </c>
      <c r="E113" s="52">
        <v>58852.0</v>
      </c>
      <c r="F113" s="52">
        <v>58852.0</v>
      </c>
      <c r="G113" s="52">
        <v>5300000.0</v>
      </c>
    </row>
    <row r="114">
      <c r="D114">
        <v>4.7</v>
      </c>
      <c r="E114" s="52">
        <v>61833.0</v>
      </c>
      <c r="F114" s="52">
        <v>61833.0</v>
      </c>
      <c r="G114" s="52">
        <v>5300000.0</v>
      </c>
    </row>
    <row r="115">
      <c r="D115" t="s">
        <v>310</v>
      </c>
      <c r="E115" s="52">
        <v>49758.0</v>
      </c>
      <c r="F115" s="52">
        <v>49758.0</v>
      </c>
      <c r="G115" s="52">
        <v>5300000.0</v>
      </c>
    </row>
    <row r="116">
      <c r="C116" t="s">
        <v>561</v>
      </c>
      <c r="E116" s="52">
        <v>61833.0</v>
      </c>
      <c r="F116" s="52">
        <v>218818.0</v>
      </c>
      <c r="G116" s="52">
        <v>5300000.0</v>
      </c>
    </row>
    <row r="117">
      <c r="B117" t="s">
        <v>558</v>
      </c>
      <c r="E117" s="52">
        <v>61833.0</v>
      </c>
      <c r="F117" s="52">
        <v>218818.0</v>
      </c>
      <c r="G117" s="52">
        <v>5300000.0</v>
      </c>
    </row>
    <row r="118">
      <c r="A118" t="s">
        <v>545</v>
      </c>
      <c r="E118" s="52">
        <v>61833.0</v>
      </c>
      <c r="F118" s="52">
        <v>218818.0</v>
      </c>
      <c r="G118" s="52">
        <v>5300000.0</v>
      </c>
    </row>
    <row r="119">
      <c r="A119" t="s">
        <v>546</v>
      </c>
      <c r="E119" s="52">
        <v>140250.0</v>
      </c>
      <c r="F119" s="52">
        <v>1.0822667E7</v>
      </c>
      <c r="G119" s="52">
        <v>6840957.44680851</v>
      </c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4.43" defaultRowHeight="15.75"/>
  <sheetData>
    <row r="1">
      <c r="E1" t="s">
        <v>550</v>
      </c>
      <c r="F1" t="s">
        <v>549</v>
      </c>
      <c r="G1" t="s">
        <v>551</v>
      </c>
      <c r="H1" t="s">
        <v>569</v>
      </c>
    </row>
    <row r="2">
      <c r="E2" s="52">
        <v>0.0</v>
      </c>
      <c r="F2" s="52">
        <v>0.0</v>
      </c>
      <c r="G2" s="52" t="e">
        <v>#DIV/0!</v>
      </c>
      <c r="H2">
        <v>0.0</v>
      </c>
    </row>
    <row r="3">
      <c r="C3" t="s">
        <v>535</v>
      </c>
      <c r="E3" s="52">
        <v>0.0</v>
      </c>
      <c r="F3" s="52">
        <v>0.0</v>
      </c>
      <c r="G3" s="52" t="e">
        <v>#DIV/0!</v>
      </c>
      <c r="H3">
        <v>0.0</v>
      </c>
    </row>
    <row r="4">
      <c r="B4" t="s">
        <v>535</v>
      </c>
      <c r="E4" s="52">
        <v>0.0</v>
      </c>
      <c r="F4" s="52">
        <v>0.0</v>
      </c>
      <c r="G4" s="52" t="e">
        <v>#DIV/0!</v>
      </c>
      <c r="H4">
        <v>0.0</v>
      </c>
    </row>
    <row r="5">
      <c r="A5" t="s">
        <v>535</v>
      </c>
      <c r="E5" s="52">
        <v>0.0</v>
      </c>
      <c r="F5" s="52">
        <v>0.0</v>
      </c>
      <c r="G5" s="52" t="e">
        <v>#DIV/0!</v>
      </c>
      <c r="H5">
        <v>0.0</v>
      </c>
    </row>
    <row r="6">
      <c r="A6" t="s">
        <v>293</v>
      </c>
      <c r="B6">
        <v>2.654926217E9</v>
      </c>
      <c r="C6" t="s">
        <v>294</v>
      </c>
      <c r="D6">
        <v>4.78</v>
      </c>
      <c r="E6" s="52">
        <v>119500.0</v>
      </c>
      <c r="F6" s="52">
        <v>358500.0</v>
      </c>
      <c r="G6" s="52">
        <v>1.0E7</v>
      </c>
      <c r="H6" s="52">
        <v>362038.8888888889</v>
      </c>
    </row>
    <row r="7">
      <c r="C7" t="s">
        <v>552</v>
      </c>
      <c r="E7" s="52">
        <v>119500.0</v>
      </c>
      <c r="F7" s="52">
        <v>358500.0</v>
      </c>
      <c r="G7" s="52">
        <v>1.0E7</v>
      </c>
      <c r="H7" s="52">
        <v>362038.8888888889</v>
      </c>
    </row>
    <row r="8">
      <c r="C8" t="s">
        <v>314</v>
      </c>
      <c r="D8">
        <v>4.16</v>
      </c>
      <c r="E8" s="52">
        <v>93600.0</v>
      </c>
      <c r="F8" s="52">
        <v>528320.0</v>
      </c>
      <c r="G8" s="52">
        <v>9000000.0</v>
      </c>
      <c r="H8" s="52">
        <v>423282.5</v>
      </c>
    </row>
    <row r="9">
      <c r="D9" s="54" t="s">
        <v>342</v>
      </c>
      <c r="E9" s="52">
        <v>93600.0</v>
      </c>
      <c r="F9" s="52">
        <v>238160.0</v>
      </c>
      <c r="G9" s="52">
        <v>9000000.0</v>
      </c>
      <c r="H9" s="52">
        <v>160833.25000000003</v>
      </c>
    </row>
    <row r="10">
      <c r="C10" t="s">
        <v>553</v>
      </c>
      <c r="E10" s="52">
        <v>93600.0</v>
      </c>
      <c r="F10" s="52">
        <v>766480.0</v>
      </c>
      <c r="G10" s="52">
        <v>9000000.0</v>
      </c>
      <c r="H10" s="52">
        <v>584115.75</v>
      </c>
    </row>
    <row r="11">
      <c r="C11" t="s">
        <v>351</v>
      </c>
      <c r="D11">
        <v>2.88</v>
      </c>
      <c r="E11" s="52">
        <v>64815.0</v>
      </c>
      <c r="F11" s="52">
        <v>1193055.0</v>
      </c>
      <c r="G11" s="52">
        <v>9000000.0</v>
      </c>
      <c r="H11" s="52">
        <v>1411724.75</v>
      </c>
    </row>
    <row r="12">
      <c r="D12" s="54" t="s">
        <v>353</v>
      </c>
      <c r="E12" s="52">
        <v>29520.0</v>
      </c>
      <c r="F12" s="52">
        <v>29520.0</v>
      </c>
      <c r="G12" s="52">
        <v>9000000.0</v>
      </c>
      <c r="H12" s="52">
        <v>25410.0</v>
      </c>
    </row>
    <row r="13">
      <c r="C13" t="s">
        <v>554</v>
      </c>
      <c r="E13" s="52">
        <v>64815.0</v>
      </c>
      <c r="F13" s="52">
        <v>1222575.0</v>
      </c>
      <c r="G13" s="52">
        <v>9000000.0</v>
      </c>
      <c r="H13" s="52">
        <v>1437134.75</v>
      </c>
    </row>
    <row r="14">
      <c r="C14" t="s">
        <v>454</v>
      </c>
      <c r="D14">
        <v>3.1</v>
      </c>
      <c r="E14" s="52">
        <v>67425.0</v>
      </c>
      <c r="F14" s="52">
        <v>1022613.0</v>
      </c>
      <c r="G14" s="52">
        <v>8700000.0</v>
      </c>
      <c r="H14" s="52">
        <v>972168.45</v>
      </c>
    </row>
    <row r="15">
      <c r="C15" t="s">
        <v>555</v>
      </c>
      <c r="E15" s="52">
        <v>67425.0</v>
      </c>
      <c r="F15" s="52">
        <v>1022613.0</v>
      </c>
      <c r="G15" s="52">
        <v>8700000.0</v>
      </c>
      <c r="H15" s="52">
        <v>972168.45</v>
      </c>
    </row>
    <row r="16">
      <c r="B16" t="s">
        <v>536</v>
      </c>
      <c r="E16" s="52">
        <v>119500.0</v>
      </c>
      <c r="F16" s="52">
        <v>3370168.0</v>
      </c>
      <c r="G16" s="52">
        <v>8962500.0</v>
      </c>
      <c r="H16" s="52">
        <v>3355457.8388888887</v>
      </c>
    </row>
    <row r="17">
      <c r="B17">
        <v>2.65492635727502E9</v>
      </c>
      <c r="C17" t="s">
        <v>296</v>
      </c>
      <c r="D17">
        <v>5.61</v>
      </c>
      <c r="E17" s="52">
        <v>140250.0</v>
      </c>
      <c r="F17" s="52">
        <v>2156733.0</v>
      </c>
      <c r="G17" s="52">
        <v>1.0E7</v>
      </c>
      <c r="H17" s="52">
        <v>1307306.6666666665</v>
      </c>
    </row>
    <row r="18">
      <c r="C18" t="s">
        <v>559</v>
      </c>
      <c r="E18" s="52">
        <v>140250.0</v>
      </c>
      <c r="F18" s="52">
        <v>2156733.0</v>
      </c>
      <c r="G18" s="52">
        <v>1.0E7</v>
      </c>
      <c r="H18" s="52">
        <v>1307306.6666666665</v>
      </c>
    </row>
    <row r="19">
      <c r="B19" t="s">
        <v>537</v>
      </c>
      <c r="E19" s="52">
        <v>140250.0</v>
      </c>
      <c r="F19" s="52">
        <v>2156733.0</v>
      </c>
      <c r="G19" s="52">
        <v>1.0E7</v>
      </c>
      <c r="H19" s="52">
        <v>1307306.6666666665</v>
      </c>
    </row>
    <row r="20">
      <c r="B20">
        <v>2.753452487E9</v>
      </c>
      <c r="C20" t="s">
        <v>296</v>
      </c>
      <c r="D20">
        <v>4.21</v>
      </c>
      <c r="E20" s="52">
        <v>73690.0</v>
      </c>
      <c r="F20" s="52">
        <v>1760836.0</v>
      </c>
      <c r="G20" s="52">
        <v>7000000.0</v>
      </c>
      <c r="H20" s="52">
        <v>1317384.8333333333</v>
      </c>
    </row>
    <row r="21">
      <c r="C21" t="s">
        <v>559</v>
      </c>
      <c r="E21" s="52">
        <v>73690.0</v>
      </c>
      <c r="F21" s="52">
        <v>1760836.0</v>
      </c>
      <c r="G21" s="52">
        <v>7000000.0</v>
      </c>
      <c r="H21" s="52">
        <v>1317384.8333333333</v>
      </c>
    </row>
    <row r="22">
      <c r="C22" t="s">
        <v>486</v>
      </c>
      <c r="D22">
        <v>3.42</v>
      </c>
      <c r="E22" s="52">
        <v>59850.0</v>
      </c>
      <c r="F22" s="52">
        <v>703570.0</v>
      </c>
      <c r="G22" s="52">
        <v>7000000.0</v>
      </c>
      <c r="H22" s="52">
        <v>290614.7222222222</v>
      </c>
    </row>
    <row r="23">
      <c r="C23" t="s">
        <v>562</v>
      </c>
      <c r="E23" s="52">
        <v>59850.0</v>
      </c>
      <c r="F23" s="52">
        <v>703570.0</v>
      </c>
      <c r="G23" s="52">
        <v>7000000.0</v>
      </c>
      <c r="H23" s="52">
        <v>290614.7222222222</v>
      </c>
    </row>
    <row r="24">
      <c r="B24" t="s">
        <v>540</v>
      </c>
      <c r="E24" s="52">
        <v>73690.0</v>
      </c>
      <c r="F24" s="52">
        <v>2464406.0</v>
      </c>
      <c r="G24" s="52">
        <v>7000000.0</v>
      </c>
      <c r="H24" s="52">
        <v>1607999.5555555553</v>
      </c>
    </row>
    <row r="25">
      <c r="B25">
        <v>2.753452602E9</v>
      </c>
      <c r="C25" t="s">
        <v>373</v>
      </c>
      <c r="D25">
        <v>3.76</v>
      </c>
      <c r="E25" s="52">
        <v>18800.0</v>
      </c>
      <c r="F25" s="52">
        <v>141835.0</v>
      </c>
      <c r="G25" s="52">
        <v>2000000.0</v>
      </c>
      <c r="H25" s="52">
        <v>168587.77777777775</v>
      </c>
    </row>
    <row r="26">
      <c r="C26" t="s">
        <v>563</v>
      </c>
      <c r="E26" s="52">
        <v>18800.0</v>
      </c>
      <c r="F26" s="52">
        <v>141835.0</v>
      </c>
      <c r="G26" s="52">
        <v>2000000.0</v>
      </c>
      <c r="H26" s="52">
        <v>168587.77777777775</v>
      </c>
    </row>
    <row r="27">
      <c r="B27" t="s">
        <v>541</v>
      </c>
      <c r="E27" s="52">
        <v>18800.0</v>
      </c>
      <c r="F27" s="52">
        <v>141835.0</v>
      </c>
      <c r="G27" s="52">
        <v>2000000.0</v>
      </c>
      <c r="H27" s="52">
        <v>168587.77777777775</v>
      </c>
    </row>
    <row r="28">
      <c r="B28">
        <v>2.85250969E9</v>
      </c>
      <c r="C28" t="s">
        <v>481</v>
      </c>
      <c r="D28">
        <v>2.99</v>
      </c>
      <c r="E28" s="52">
        <v>44850.0</v>
      </c>
      <c r="F28" s="52">
        <v>660292.0</v>
      </c>
      <c r="G28" s="52">
        <v>6000000.0</v>
      </c>
      <c r="H28" s="52">
        <v>328905.00000000006</v>
      </c>
    </row>
    <row r="29">
      <c r="C29" t="s">
        <v>565</v>
      </c>
      <c r="E29" s="52">
        <v>44850.0</v>
      </c>
      <c r="F29" s="52">
        <v>660292.0</v>
      </c>
      <c r="G29" s="52">
        <v>6000000.0</v>
      </c>
      <c r="H29" s="52">
        <v>328905.00000000006</v>
      </c>
    </row>
    <row r="30">
      <c r="B30" t="s">
        <v>542</v>
      </c>
      <c r="E30" s="52">
        <v>44850.0</v>
      </c>
      <c r="F30" s="52">
        <v>660292.0</v>
      </c>
      <c r="G30" s="52">
        <v>6000000.0</v>
      </c>
      <c r="H30" s="52">
        <v>328905.00000000006</v>
      </c>
    </row>
    <row r="31">
      <c r="A31" t="s">
        <v>556</v>
      </c>
      <c r="E31" s="52">
        <v>140250.0</v>
      </c>
      <c r="F31" s="52">
        <v>8793434.0</v>
      </c>
      <c r="G31" s="52">
        <v>7703225.806451613</v>
      </c>
      <c r="H31" s="52">
        <v>6768256.838888888</v>
      </c>
    </row>
    <row r="32">
      <c r="A32" t="s">
        <v>298</v>
      </c>
      <c r="B32">
        <v>2.654926217E9</v>
      </c>
      <c r="C32" t="s">
        <v>508</v>
      </c>
      <c r="D32">
        <v>0.7</v>
      </c>
      <c r="E32" s="52">
        <v>12209.0</v>
      </c>
      <c r="F32" s="52">
        <v>12209.0</v>
      </c>
      <c r="G32" s="52">
        <v>6900000.0</v>
      </c>
      <c r="H32" s="52">
        <v>7185.966666666666</v>
      </c>
    </row>
    <row r="33">
      <c r="D33">
        <v>0.774</v>
      </c>
      <c r="E33" s="52">
        <v>14242.0</v>
      </c>
      <c r="F33" s="52">
        <v>14242.0</v>
      </c>
      <c r="G33" s="52">
        <v>7200000.0</v>
      </c>
      <c r="H33" s="52">
        <v>10322.4</v>
      </c>
    </row>
    <row r="34">
      <c r="D34">
        <v>0.923</v>
      </c>
      <c r="E34" s="52">
        <v>16983.0</v>
      </c>
      <c r="F34" s="52">
        <v>16983.0</v>
      </c>
      <c r="G34" s="52">
        <v>7200000.0</v>
      </c>
      <c r="H34" s="52">
        <v>12567.2</v>
      </c>
    </row>
    <row r="35">
      <c r="D35">
        <v>1.242</v>
      </c>
      <c r="E35" s="52">
        <v>22356.0</v>
      </c>
      <c r="F35" s="52">
        <v>22356.0</v>
      </c>
      <c r="G35" s="52">
        <v>7200000.0</v>
      </c>
      <c r="H35" s="52">
        <v>16776.0</v>
      </c>
    </row>
    <row r="36">
      <c r="D36">
        <v>1.454</v>
      </c>
      <c r="E36" s="52">
        <v>26463.0</v>
      </c>
      <c r="F36" s="52">
        <v>26463.0</v>
      </c>
      <c r="G36" s="52">
        <v>7200000.0</v>
      </c>
      <c r="H36" s="52">
        <v>21239.4</v>
      </c>
    </row>
    <row r="37">
      <c r="D37">
        <v>1.738</v>
      </c>
      <c r="E37" s="52">
        <v>31979.0</v>
      </c>
      <c r="F37" s="52">
        <v>31979.0</v>
      </c>
      <c r="G37" s="52">
        <v>7200000.0</v>
      </c>
      <c r="H37" s="52">
        <v>29274.4</v>
      </c>
    </row>
    <row r="38">
      <c r="D38">
        <v>1.907</v>
      </c>
      <c r="E38" s="52">
        <v>36233.0</v>
      </c>
      <c r="F38" s="52">
        <v>36233.0</v>
      </c>
      <c r="G38" s="52">
        <v>7200000.0</v>
      </c>
      <c r="H38" s="52">
        <v>30134.0</v>
      </c>
    </row>
    <row r="39">
      <c r="C39" t="s">
        <v>557</v>
      </c>
      <c r="E39" s="52">
        <v>36233.0</v>
      </c>
      <c r="F39" s="52">
        <v>160465.0</v>
      </c>
      <c r="G39" s="52">
        <v>7157142.857142857</v>
      </c>
      <c r="H39" s="52">
        <v>127499.36666666665</v>
      </c>
    </row>
    <row r="40">
      <c r="B40" t="s">
        <v>536</v>
      </c>
      <c r="E40" s="52">
        <v>36233.0</v>
      </c>
      <c r="F40" s="52">
        <v>160465.0</v>
      </c>
      <c r="G40" s="52">
        <v>7157142.857142857</v>
      </c>
      <c r="H40" s="52">
        <v>127499.36666666665</v>
      </c>
    </row>
    <row r="41">
      <c r="B41">
        <v>2.65492635727502E9</v>
      </c>
      <c r="C41" t="s">
        <v>375</v>
      </c>
      <c r="D41">
        <v>3.036</v>
      </c>
      <c r="E41" s="52">
        <v>8265.0</v>
      </c>
      <c r="F41" s="52">
        <v>8265.0</v>
      </c>
      <c r="G41" s="52">
        <v>1000000.0</v>
      </c>
      <c r="H41" s="52">
        <v>9487.5</v>
      </c>
    </row>
    <row r="42">
      <c r="D42">
        <v>3.423</v>
      </c>
      <c r="E42" s="52">
        <v>8558.0</v>
      </c>
      <c r="F42" s="52">
        <v>8558.0</v>
      </c>
      <c r="G42" s="52">
        <v>1000000.0</v>
      </c>
      <c r="H42" s="52">
        <v>9787.5</v>
      </c>
    </row>
    <row r="43">
      <c r="D43">
        <v>3.709</v>
      </c>
      <c r="E43" s="52">
        <v>9273.0</v>
      </c>
      <c r="F43" s="52">
        <v>9273.0</v>
      </c>
      <c r="G43" s="52">
        <v>1000000.0</v>
      </c>
      <c r="H43" s="52">
        <v>10733.333333333332</v>
      </c>
    </row>
    <row r="44">
      <c r="D44">
        <v>3.936</v>
      </c>
      <c r="E44" s="52">
        <v>9840.0</v>
      </c>
      <c r="F44" s="52">
        <v>9840.0</v>
      </c>
      <c r="G44" s="52">
        <v>1000000.0</v>
      </c>
      <c r="H44" s="52">
        <v>11098.777777777777</v>
      </c>
    </row>
    <row r="45">
      <c r="D45">
        <v>4.578</v>
      </c>
      <c r="E45" s="52">
        <v>11445.0</v>
      </c>
      <c r="F45" s="52">
        <v>11445.0</v>
      </c>
      <c r="G45" s="52">
        <v>1000000.0</v>
      </c>
      <c r="H45" s="52">
        <v>12108.055555555555</v>
      </c>
    </row>
    <row r="46">
      <c r="D46">
        <v>5.028</v>
      </c>
      <c r="E46" s="52">
        <v>12570.0</v>
      </c>
      <c r="F46" s="52">
        <v>12570.0</v>
      </c>
      <c r="G46" s="52">
        <v>1000000.0</v>
      </c>
      <c r="H46" s="52">
        <v>12841.111111111113</v>
      </c>
    </row>
    <row r="47">
      <c r="D47">
        <v>5.146</v>
      </c>
      <c r="E47" s="52">
        <v>12865.0</v>
      </c>
      <c r="F47" s="52">
        <v>12865.0</v>
      </c>
      <c r="G47" s="52">
        <v>1000000.0</v>
      </c>
      <c r="H47" s="52">
        <v>13769.333333333332</v>
      </c>
    </row>
    <row r="48">
      <c r="D48">
        <v>5.365</v>
      </c>
      <c r="E48" s="52">
        <v>13413.0</v>
      </c>
      <c r="F48" s="52">
        <v>13413.0</v>
      </c>
      <c r="G48" s="52">
        <v>1000000.0</v>
      </c>
      <c r="H48" s="52">
        <v>13672.22222222222</v>
      </c>
    </row>
    <row r="49">
      <c r="C49" t="s">
        <v>560</v>
      </c>
      <c r="E49" s="52">
        <v>13413.0</v>
      </c>
      <c r="F49" s="52">
        <v>86229.0</v>
      </c>
      <c r="G49" s="52">
        <v>1000000.0</v>
      </c>
      <c r="H49" s="52">
        <v>93497.83333333333</v>
      </c>
    </row>
    <row r="50">
      <c r="B50" t="s">
        <v>537</v>
      </c>
      <c r="E50" s="52">
        <v>13413.0</v>
      </c>
      <c r="F50" s="52">
        <v>86229.0</v>
      </c>
      <c r="G50" s="52">
        <v>1000000.0</v>
      </c>
      <c r="H50" s="52">
        <v>93497.83333333333</v>
      </c>
    </row>
    <row r="51">
      <c r="B51">
        <v>2.658360991E9</v>
      </c>
      <c r="C51" t="s">
        <v>299</v>
      </c>
      <c r="E51" s="52">
        <v>25793.0</v>
      </c>
      <c r="F51" s="52">
        <v>25793.0</v>
      </c>
      <c r="G51" s="52">
        <v>5300000.0</v>
      </c>
      <c r="H51" s="52">
        <v>26500.0</v>
      </c>
    </row>
    <row r="52">
      <c r="D52">
        <v>2.749</v>
      </c>
      <c r="E52" s="52">
        <v>36424.0</v>
      </c>
      <c r="F52" s="52">
        <v>109272.0</v>
      </c>
      <c r="G52" s="52">
        <v>5300000.0</v>
      </c>
      <c r="H52" s="52">
        <v>118879.58888888886</v>
      </c>
    </row>
    <row r="53">
      <c r="D53">
        <v>3.108</v>
      </c>
      <c r="E53" s="52">
        <v>40266.0</v>
      </c>
      <c r="F53" s="52">
        <v>40266.0</v>
      </c>
      <c r="G53" s="52">
        <v>5300000.0</v>
      </c>
      <c r="H53" s="52">
        <v>44035.04999999999</v>
      </c>
    </row>
    <row r="54">
      <c r="C54" t="s">
        <v>561</v>
      </c>
      <c r="E54" s="52">
        <v>40266.0</v>
      </c>
      <c r="F54" s="52">
        <v>175331.0</v>
      </c>
      <c r="G54" s="52">
        <v>5300000.0</v>
      </c>
      <c r="H54" s="52">
        <v>189414.63888888885</v>
      </c>
    </row>
    <row r="55">
      <c r="B55" t="s">
        <v>538</v>
      </c>
      <c r="E55" s="52">
        <v>40266.0</v>
      </c>
      <c r="F55" s="52">
        <v>175331.0</v>
      </c>
      <c r="G55" s="52">
        <v>5300000.0</v>
      </c>
      <c r="H55" s="52">
        <v>189414.63888888885</v>
      </c>
    </row>
    <row r="56">
      <c r="B56">
        <v>2.750270155E9</v>
      </c>
      <c r="C56" t="s">
        <v>299</v>
      </c>
      <c r="D56" s="54"/>
      <c r="E56" s="52">
        <v>8825.0</v>
      </c>
      <c r="F56" s="52">
        <v>8825.0</v>
      </c>
      <c r="G56" s="52">
        <v>5300000.0</v>
      </c>
      <c r="H56" s="52">
        <v>8538.88888888889</v>
      </c>
    </row>
    <row r="57">
      <c r="D57">
        <v>2.098</v>
      </c>
      <c r="E57" s="52">
        <v>34617.0</v>
      </c>
      <c r="F57" s="52">
        <v>34617.0</v>
      </c>
      <c r="G57" s="52">
        <v>5300000.0</v>
      </c>
      <c r="H57" s="52">
        <v>32263.75</v>
      </c>
    </row>
    <row r="58">
      <c r="D58">
        <v>2.351</v>
      </c>
      <c r="E58" s="52">
        <v>38792.0</v>
      </c>
      <c r="F58" s="52">
        <v>38792.0</v>
      </c>
      <c r="G58" s="52">
        <v>6600000.0</v>
      </c>
      <c r="H58" s="52">
        <v>48238.66666666667</v>
      </c>
    </row>
    <row r="59">
      <c r="D59">
        <v>2.483</v>
      </c>
      <c r="E59" s="52">
        <v>32899.0</v>
      </c>
      <c r="F59" s="52">
        <v>32899.0</v>
      </c>
      <c r="G59" s="52">
        <v>5300000.0</v>
      </c>
      <c r="H59" s="52">
        <v>39590.411111111105</v>
      </c>
    </row>
    <row r="60">
      <c r="D60">
        <v>2.607</v>
      </c>
      <c r="E60" s="52">
        <v>46839.0</v>
      </c>
      <c r="F60" s="52">
        <v>46839.0</v>
      </c>
      <c r="G60" s="52">
        <v>6600000.0</v>
      </c>
      <c r="H60" s="52">
        <v>52635.00000000001</v>
      </c>
    </row>
    <row r="61">
      <c r="D61">
        <v>2.71</v>
      </c>
      <c r="E61" s="52">
        <v>35908.0</v>
      </c>
      <c r="F61" s="52">
        <v>35908.0</v>
      </c>
      <c r="G61" s="52">
        <v>5300000.0</v>
      </c>
      <c r="H61" s="52">
        <v>42190.94444444444</v>
      </c>
    </row>
    <row r="62">
      <c r="D62">
        <v>3.056</v>
      </c>
      <c r="E62" s="52">
        <v>40492.0</v>
      </c>
      <c r="F62" s="52">
        <v>40492.0</v>
      </c>
      <c r="G62" s="52">
        <v>5300000.0</v>
      </c>
      <c r="H62" s="52">
        <v>46220.41666666667</v>
      </c>
    </row>
    <row r="63">
      <c r="D63">
        <v>3.423</v>
      </c>
      <c r="E63" s="52">
        <v>45355.0</v>
      </c>
      <c r="F63" s="52">
        <v>45355.0</v>
      </c>
      <c r="G63" s="52">
        <v>5300000.0</v>
      </c>
      <c r="H63" s="52">
        <v>51873.75</v>
      </c>
    </row>
    <row r="64">
      <c r="D64">
        <v>3.709</v>
      </c>
      <c r="E64" s="52">
        <v>49144.0</v>
      </c>
      <c r="F64" s="52">
        <v>49144.0</v>
      </c>
      <c r="G64" s="52">
        <v>5300000.0</v>
      </c>
      <c r="H64" s="52">
        <v>56886.66666666666</v>
      </c>
    </row>
    <row r="65">
      <c r="D65">
        <v>3.936</v>
      </c>
      <c r="E65" s="52">
        <v>52152.0</v>
      </c>
      <c r="F65" s="52">
        <v>52152.0</v>
      </c>
      <c r="G65" s="52">
        <v>5300000.0</v>
      </c>
      <c r="H65" s="52">
        <v>58823.52222222221</v>
      </c>
    </row>
    <row r="66">
      <c r="D66">
        <v>4.578</v>
      </c>
      <c r="E66" s="52">
        <v>60659.0</v>
      </c>
      <c r="F66" s="52">
        <v>60659.0</v>
      </c>
      <c r="G66" s="52">
        <v>5300000.0</v>
      </c>
      <c r="H66" s="52">
        <v>64172.69444444445</v>
      </c>
    </row>
    <row r="67">
      <c r="D67">
        <v>5.028</v>
      </c>
      <c r="E67" s="52">
        <v>66621.0</v>
      </c>
      <c r="F67" s="52">
        <v>66621.0</v>
      </c>
      <c r="G67" s="52">
        <v>5300000.0</v>
      </c>
      <c r="H67" s="52">
        <v>68057.88888888889</v>
      </c>
    </row>
    <row r="68">
      <c r="D68">
        <v>5.146</v>
      </c>
      <c r="E68" s="52">
        <v>68185.0</v>
      </c>
      <c r="F68" s="52">
        <v>68185.0</v>
      </c>
      <c r="G68" s="52">
        <v>5300000.0</v>
      </c>
      <c r="H68" s="52">
        <v>72977.46666666665</v>
      </c>
    </row>
    <row r="69">
      <c r="D69">
        <v>5.365</v>
      </c>
      <c r="E69" s="52">
        <v>71086.0</v>
      </c>
      <c r="F69" s="52">
        <v>71086.0</v>
      </c>
      <c r="G69" s="52">
        <v>5300000.0</v>
      </c>
      <c r="H69" s="52">
        <v>72462.77777777777</v>
      </c>
    </row>
    <row r="70">
      <c r="D70" s="54" t="s">
        <v>350</v>
      </c>
      <c r="E70" s="52">
        <v>31169.0</v>
      </c>
      <c r="F70" s="52">
        <v>31169.0</v>
      </c>
      <c r="G70" s="52">
        <v>6600000.0</v>
      </c>
      <c r="H70" s="52">
        <v>40457.08333333333</v>
      </c>
    </row>
    <row r="71">
      <c r="C71" t="s">
        <v>561</v>
      </c>
      <c r="E71" s="52">
        <v>71086.0</v>
      </c>
      <c r="F71" s="52">
        <v>682743.0</v>
      </c>
      <c r="G71" s="52">
        <v>5560000.0</v>
      </c>
      <c r="H71" s="52">
        <v>755389.9277777778</v>
      </c>
    </row>
    <row r="72">
      <c r="B72" t="s">
        <v>539</v>
      </c>
      <c r="E72" s="52">
        <v>71086.0</v>
      </c>
      <c r="F72" s="52">
        <v>682743.0</v>
      </c>
      <c r="G72" s="52">
        <v>5560000.0</v>
      </c>
      <c r="H72" s="52">
        <v>755389.9277777778</v>
      </c>
    </row>
    <row r="73">
      <c r="B73">
        <v>2.753452602E9</v>
      </c>
      <c r="C73" t="s">
        <v>424</v>
      </c>
      <c r="D73" t="s">
        <v>426</v>
      </c>
      <c r="E73" s="52">
        <v>14915.0</v>
      </c>
      <c r="F73" s="52">
        <v>14915.0</v>
      </c>
      <c r="G73" s="52">
        <v>2000000.0</v>
      </c>
      <c r="H73" s="52">
        <v>15860.0</v>
      </c>
    </row>
    <row r="74">
      <c r="C74" t="s">
        <v>564</v>
      </c>
      <c r="E74" s="52">
        <v>14915.0</v>
      </c>
      <c r="F74" s="52">
        <v>14915.0</v>
      </c>
      <c r="G74" s="52">
        <v>2000000.0</v>
      </c>
      <c r="H74" s="52">
        <v>15860.0</v>
      </c>
    </row>
    <row r="75">
      <c r="B75" t="s">
        <v>541</v>
      </c>
      <c r="E75" s="52">
        <v>14915.0</v>
      </c>
      <c r="F75" s="52">
        <v>14915.0</v>
      </c>
      <c r="G75" s="52">
        <v>2000000.0</v>
      </c>
      <c r="H75" s="52">
        <v>15860.0</v>
      </c>
    </row>
    <row r="76">
      <c r="B76">
        <v>2.852509708E9</v>
      </c>
      <c r="C76" t="s">
        <v>483</v>
      </c>
      <c r="D76">
        <v>1.807</v>
      </c>
      <c r="E76" s="52">
        <v>7389.0</v>
      </c>
      <c r="F76" s="52">
        <v>7389.0</v>
      </c>
      <c r="G76" s="52">
        <v>1600000.0</v>
      </c>
      <c r="H76" s="52">
        <v>6709.866666666666</v>
      </c>
    </row>
    <row r="77">
      <c r="D77">
        <v>1.832</v>
      </c>
      <c r="E77" s="52">
        <v>7247.0</v>
      </c>
      <c r="F77" s="52">
        <v>7247.0</v>
      </c>
      <c r="G77" s="52">
        <v>1600000.0</v>
      </c>
      <c r="H77" s="52">
        <v>6356.5777777777785</v>
      </c>
    </row>
    <row r="78">
      <c r="D78">
        <v>1.995</v>
      </c>
      <c r="E78" s="52">
        <v>8157.0</v>
      </c>
      <c r="F78" s="52">
        <v>8157.0</v>
      </c>
      <c r="G78" s="52">
        <v>1600000.0</v>
      </c>
      <c r="H78" s="52">
        <v>7625.777777777777</v>
      </c>
    </row>
    <row r="79">
      <c r="D79">
        <v>2.094</v>
      </c>
      <c r="E79" s="52">
        <v>8562.0</v>
      </c>
      <c r="F79" s="52">
        <v>8562.0</v>
      </c>
      <c r="G79" s="52">
        <v>1600000.0</v>
      </c>
      <c r="H79" s="52">
        <v>7728.0</v>
      </c>
    </row>
    <row r="80">
      <c r="D80">
        <v>2.114</v>
      </c>
      <c r="E80" s="52">
        <v>8362.0</v>
      </c>
      <c r="F80" s="52">
        <v>8362.0</v>
      </c>
      <c r="G80" s="52">
        <v>1600000.0</v>
      </c>
      <c r="H80" s="52">
        <v>7523.466666666667</v>
      </c>
    </row>
    <row r="81">
      <c r="D81">
        <v>2.118</v>
      </c>
      <c r="E81" s="52">
        <v>8660.0</v>
      </c>
      <c r="F81" s="52">
        <v>8660.0</v>
      </c>
      <c r="G81" s="52">
        <v>1600000.0</v>
      </c>
      <c r="H81" s="52">
        <v>7556.266666666666</v>
      </c>
    </row>
    <row r="82">
      <c r="D82">
        <v>2.344</v>
      </c>
      <c r="E82" s="52">
        <v>10183.0</v>
      </c>
      <c r="F82" s="52">
        <v>10183.0</v>
      </c>
      <c r="G82" s="52">
        <v>1700000.0</v>
      </c>
      <c r="H82" s="52">
        <v>9375.311111111112</v>
      </c>
    </row>
    <row r="83">
      <c r="D83">
        <v>3.028</v>
      </c>
      <c r="E83" s="52">
        <v>13155.0</v>
      </c>
      <c r="F83" s="52">
        <v>13155.0</v>
      </c>
      <c r="G83" s="52">
        <v>1700000.0</v>
      </c>
      <c r="H83" s="52">
        <v>10803.216666666667</v>
      </c>
    </row>
    <row r="84">
      <c r="D84">
        <v>3.42</v>
      </c>
      <c r="E84" s="52">
        <v>59850.0</v>
      </c>
      <c r="F84" s="52">
        <v>59850.0</v>
      </c>
      <c r="G84" s="52">
        <v>7000000.0</v>
      </c>
      <c r="H84" s="52">
        <v>33988.88888888889</v>
      </c>
    </row>
    <row r="85">
      <c r="C85" t="s">
        <v>566</v>
      </c>
      <c r="E85" s="52">
        <v>59850.0</v>
      </c>
      <c r="F85" s="52">
        <v>131565.0</v>
      </c>
      <c r="G85" s="52">
        <v>2222222.222222222</v>
      </c>
      <c r="H85" s="52">
        <v>97667.37222222223</v>
      </c>
    </row>
    <row r="86">
      <c r="B86" t="s">
        <v>543</v>
      </c>
      <c r="E86" s="52">
        <v>59850.0</v>
      </c>
      <c r="F86" s="52">
        <v>131565.0</v>
      </c>
      <c r="G86" s="52">
        <v>2222222.222222222</v>
      </c>
      <c r="H86" s="52">
        <v>97667.37222222223</v>
      </c>
    </row>
    <row r="87">
      <c r="B87">
        <v>7.15412804E9</v>
      </c>
      <c r="C87" t="s">
        <v>299</v>
      </c>
      <c r="D87">
        <v>3.56</v>
      </c>
      <c r="E87" s="52">
        <v>48375.0</v>
      </c>
      <c r="F87" s="52">
        <v>48375.0</v>
      </c>
      <c r="G87" s="52">
        <v>5300000.0</v>
      </c>
      <c r="H87" s="52">
        <v>49025.0</v>
      </c>
    </row>
    <row r="88">
      <c r="D88">
        <v>4.45</v>
      </c>
      <c r="E88" s="52">
        <v>58852.0</v>
      </c>
      <c r="F88" s="52">
        <v>58852.0</v>
      </c>
      <c r="G88" s="52">
        <v>5300000.0</v>
      </c>
      <c r="H88" s="52">
        <v>58962.5</v>
      </c>
    </row>
    <row r="89">
      <c r="D89">
        <v>4.7</v>
      </c>
      <c r="E89" s="52">
        <v>61833.0</v>
      </c>
      <c r="F89" s="52">
        <v>61833.0</v>
      </c>
      <c r="G89" s="52">
        <v>5300000.0</v>
      </c>
      <c r="H89" s="52">
        <v>60917.02222222222</v>
      </c>
    </row>
    <row r="90">
      <c r="D90" t="s">
        <v>310</v>
      </c>
      <c r="E90" s="52">
        <v>49758.0</v>
      </c>
      <c r="F90" s="52">
        <v>49758.0</v>
      </c>
      <c r="G90" s="52">
        <v>5300000.0</v>
      </c>
      <c r="H90" s="52">
        <v>52919.02777777778</v>
      </c>
    </row>
    <row r="91">
      <c r="C91" t="s">
        <v>561</v>
      </c>
      <c r="E91" s="52">
        <v>61833.0</v>
      </c>
      <c r="F91" s="52">
        <v>218818.0</v>
      </c>
      <c r="G91" s="52">
        <v>5300000.0</v>
      </c>
      <c r="H91" s="52">
        <v>221823.55</v>
      </c>
    </row>
    <row r="92">
      <c r="B92" t="s">
        <v>545</v>
      </c>
      <c r="E92" s="52">
        <v>61833.0</v>
      </c>
      <c r="F92" s="52">
        <v>218818.0</v>
      </c>
      <c r="G92" s="52">
        <v>5300000.0</v>
      </c>
      <c r="H92" s="52">
        <v>221823.55</v>
      </c>
    </row>
    <row r="93">
      <c r="A93" t="s">
        <v>558</v>
      </c>
      <c r="E93" s="52">
        <v>71086.0</v>
      </c>
      <c r="F93" s="52">
        <v>1470066.0</v>
      </c>
      <c r="G93" s="52">
        <v>4310204.081632653</v>
      </c>
      <c r="H93" s="52">
        <v>1501152.6888888879</v>
      </c>
    </row>
    <row r="94">
      <c r="A94" t="s">
        <v>430</v>
      </c>
      <c r="B94">
        <v>3.757769843E9</v>
      </c>
      <c r="C94" t="s">
        <v>431</v>
      </c>
      <c r="E94" s="52">
        <v>26762.0</v>
      </c>
      <c r="F94" s="52">
        <v>26762.0</v>
      </c>
      <c r="G94" s="52">
        <v>7700000.0</v>
      </c>
      <c r="H94" s="52">
        <v>32179.58333333333</v>
      </c>
    </row>
    <row r="95">
      <c r="D95">
        <v>0.72</v>
      </c>
      <c r="E95" s="52">
        <v>14400.0</v>
      </c>
      <c r="F95" s="52">
        <v>14400.0</v>
      </c>
      <c r="G95" s="52">
        <v>8000000.0</v>
      </c>
      <c r="H95" s="52">
        <v>22744.44444444444</v>
      </c>
    </row>
    <row r="96">
      <c r="D96" t="s">
        <v>247</v>
      </c>
      <c r="E96" s="52">
        <v>14450.0</v>
      </c>
      <c r="F96" s="52">
        <v>14450.0</v>
      </c>
      <c r="G96" s="52">
        <v>8000000.0</v>
      </c>
      <c r="H96" s="52">
        <v>27088.888888888887</v>
      </c>
    </row>
    <row r="97">
      <c r="D97" t="s">
        <v>235</v>
      </c>
      <c r="E97" s="52">
        <v>41241.0</v>
      </c>
      <c r="F97" s="52">
        <v>41241.0</v>
      </c>
      <c r="G97" s="52">
        <v>8300000.0</v>
      </c>
      <c r="H97" s="52">
        <v>71046.15555555555</v>
      </c>
    </row>
    <row r="98">
      <c r="D98" t="s">
        <v>243</v>
      </c>
      <c r="E98" s="52">
        <v>16081.0</v>
      </c>
      <c r="F98" s="52">
        <v>16081.0</v>
      </c>
      <c r="G98" s="52">
        <v>8000000.0</v>
      </c>
      <c r="H98" s="52">
        <v>1933.3333333333337</v>
      </c>
    </row>
    <row r="99">
      <c r="D99" t="s">
        <v>228</v>
      </c>
      <c r="E99" s="52">
        <v>31402.0</v>
      </c>
      <c r="F99" s="52">
        <v>31402.0</v>
      </c>
      <c r="G99" s="52">
        <v>8000000.0</v>
      </c>
      <c r="H99" s="52">
        <v>306177.33333333326</v>
      </c>
    </row>
    <row r="100">
      <c r="D100" t="s">
        <v>190</v>
      </c>
      <c r="E100" s="52">
        <v>52647.0</v>
      </c>
      <c r="F100" s="52">
        <v>52647.0</v>
      </c>
      <c r="G100" s="52">
        <v>8000000.0</v>
      </c>
      <c r="H100" s="52">
        <v>64640.0</v>
      </c>
    </row>
    <row r="101">
      <c r="D101" t="s">
        <v>182</v>
      </c>
      <c r="E101" s="52">
        <v>42037.0</v>
      </c>
      <c r="F101" s="52">
        <v>42037.0</v>
      </c>
      <c r="G101" s="52">
        <v>8000000.0</v>
      </c>
      <c r="H101" s="52">
        <v>45884.44444444445</v>
      </c>
    </row>
    <row r="102">
      <c r="D102" t="s">
        <v>196</v>
      </c>
      <c r="E102" s="52">
        <v>53315.0</v>
      </c>
      <c r="F102" s="52">
        <v>53315.0</v>
      </c>
      <c r="G102" s="52">
        <v>7700000.0</v>
      </c>
      <c r="H102" s="52">
        <v>67616.69444444445</v>
      </c>
    </row>
    <row r="103">
      <c r="D103" t="s">
        <v>186</v>
      </c>
      <c r="E103" s="52">
        <v>49194.0</v>
      </c>
      <c r="F103" s="52">
        <v>49194.0</v>
      </c>
      <c r="G103" s="52">
        <v>8000000.0</v>
      </c>
      <c r="H103" s="52">
        <v>63444.44444444446</v>
      </c>
    </row>
    <row r="104">
      <c r="D104" t="s">
        <v>212</v>
      </c>
      <c r="E104" s="52">
        <v>15031.0</v>
      </c>
      <c r="F104" s="52">
        <v>15031.0</v>
      </c>
      <c r="G104" s="52">
        <v>8000000.0</v>
      </c>
      <c r="H104" s="52">
        <v>23417.33333333333</v>
      </c>
    </row>
    <row r="105">
      <c r="D105" t="s">
        <v>221</v>
      </c>
      <c r="E105" s="52">
        <v>21365.0</v>
      </c>
      <c r="F105" s="52">
        <v>21365.0</v>
      </c>
      <c r="G105" s="52">
        <v>8000000.0</v>
      </c>
      <c r="H105" s="52">
        <v>1160.0000000000002</v>
      </c>
    </row>
    <row r="106">
      <c r="D106" t="s">
        <v>239</v>
      </c>
      <c r="E106" s="52">
        <v>23472.0</v>
      </c>
      <c r="F106" s="52">
        <v>23472.0</v>
      </c>
      <c r="G106" s="52">
        <v>8000000.0</v>
      </c>
      <c r="H106" s="52">
        <v>2600.0</v>
      </c>
    </row>
    <row r="107">
      <c r="D107" t="s">
        <v>177</v>
      </c>
      <c r="E107" s="52">
        <v>45050.0</v>
      </c>
      <c r="F107" s="52">
        <v>45050.0</v>
      </c>
      <c r="G107" s="52">
        <v>7700000.0</v>
      </c>
      <c r="H107" s="52">
        <v>58306.11111111112</v>
      </c>
    </row>
    <row r="108">
      <c r="D108" t="s">
        <v>433</v>
      </c>
      <c r="E108" s="52">
        <v>112720.0</v>
      </c>
      <c r="F108" s="52">
        <v>112720.0</v>
      </c>
      <c r="G108" s="52">
        <v>8300000.0</v>
      </c>
      <c r="H108" s="52">
        <v>9352.486111111113</v>
      </c>
    </row>
    <row r="109">
      <c r="C109" t="s">
        <v>567</v>
      </c>
      <c r="E109" s="52">
        <v>112720.0</v>
      </c>
      <c r="F109" s="52">
        <v>559167.0</v>
      </c>
      <c r="G109" s="52">
        <v>7980000.0</v>
      </c>
      <c r="H109" s="52">
        <v>797591.2527777778</v>
      </c>
    </row>
    <row r="110">
      <c r="B110" t="s">
        <v>544</v>
      </c>
      <c r="E110" s="52">
        <v>112720.0</v>
      </c>
      <c r="F110" s="52">
        <v>559167.0</v>
      </c>
      <c r="G110" s="52">
        <v>7980000.0</v>
      </c>
      <c r="H110" s="52">
        <v>797591.2527777778</v>
      </c>
    </row>
    <row r="111">
      <c r="A111" t="s">
        <v>568</v>
      </c>
      <c r="E111" s="52">
        <v>112720.0</v>
      </c>
      <c r="F111" s="52">
        <v>559167.0</v>
      </c>
      <c r="G111" s="52">
        <v>7980000.0</v>
      </c>
      <c r="H111" s="52">
        <v>797591.2527777778</v>
      </c>
    </row>
    <row r="112">
      <c r="A112" t="s">
        <v>546</v>
      </c>
      <c r="E112" s="52">
        <v>140250.0</v>
      </c>
      <c r="F112" s="52">
        <v>1.0822667E7</v>
      </c>
      <c r="G112" s="52">
        <v>6840957.44680851</v>
      </c>
      <c r="H112" s="52">
        <v>9067000.780555552</v>
      </c>
    </row>
  </sheetData>
  <drawing r:id="rId1"/>
</worksheet>
</file>